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125" windowHeight="699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1" l="1"/>
  <c r="F55"/>
  <c r="H55"/>
  <c r="E61"/>
  <c r="D61"/>
  <c r="C61"/>
  <c r="F50"/>
  <c r="F30"/>
  <c r="H52"/>
  <c r="F52"/>
  <c r="F46"/>
  <c r="D64"/>
  <c r="H54"/>
  <c r="F54"/>
  <c r="F25"/>
  <c r="H49"/>
  <c r="F49"/>
  <c r="F17"/>
  <c r="H41"/>
  <c r="F41"/>
  <c r="F19"/>
  <c r="F44"/>
  <c r="F58"/>
  <c r="F14"/>
  <c r="F31"/>
  <c r="F40"/>
  <c r="F11"/>
  <c r="F38"/>
  <c r="F20"/>
  <c r="H35"/>
  <c r="F35"/>
  <c r="F5"/>
  <c r="F28"/>
  <c r="F39"/>
  <c r="F43"/>
  <c r="F32"/>
  <c r="H27"/>
  <c r="F27"/>
  <c r="F24"/>
  <c r="F23"/>
  <c r="F37"/>
  <c r="B37"/>
  <c r="B39" s="1"/>
  <c r="B41" s="1"/>
  <c r="F36"/>
  <c r="H13"/>
  <c r="F13"/>
  <c r="H15"/>
  <c r="F15"/>
  <c r="D65" l="1"/>
  <c r="B38"/>
  <c r="B40" l="1"/>
</calcChain>
</file>

<file path=xl/sharedStrings.xml><?xml version="1.0" encoding="utf-8"?>
<sst xmlns="http://schemas.openxmlformats.org/spreadsheetml/2006/main" count="88" uniqueCount="67">
  <si>
    <t>call</t>
  </si>
  <si>
    <t>cat</t>
  </si>
  <si>
    <t>cw</t>
  </si>
  <si>
    <t>ssb</t>
  </si>
  <si>
    <t>data</t>
  </si>
  <si>
    <t>tot q's</t>
  </si>
  <si>
    <t>mults</t>
  </si>
  <si>
    <t>hrs</t>
  </si>
  <si>
    <t>score</t>
  </si>
  <si>
    <t>K7L (K6LL)</t>
  </si>
  <si>
    <t>somx hp</t>
  </si>
  <si>
    <t>W7Z (W7ZR)</t>
  </si>
  <si>
    <t>somx lp</t>
  </si>
  <si>
    <t>na</t>
  </si>
  <si>
    <t>KK7AC</t>
  </si>
  <si>
    <t>sossb lp</t>
  </si>
  <si>
    <t>W0PAN</t>
  </si>
  <si>
    <t>socw hp</t>
  </si>
  <si>
    <t>N7CW</t>
  </si>
  <si>
    <t>W7CT</t>
  </si>
  <si>
    <t>socw lp</t>
  </si>
  <si>
    <t>K7WP</t>
  </si>
  <si>
    <t>K7JQ</t>
  </si>
  <si>
    <t>KC7V</t>
  </si>
  <si>
    <t>KU7Y</t>
  </si>
  <si>
    <t>socw qrp</t>
  </si>
  <si>
    <t>NU7Y</t>
  </si>
  <si>
    <t>KK6MC/m</t>
  </si>
  <si>
    <t>KS5A/m</t>
  </si>
  <si>
    <t>Total of all Outlaw Scores</t>
  </si>
  <si>
    <t>Number of Outlaw QSO's</t>
  </si>
  <si>
    <t>Number of Outlaw Entries</t>
  </si>
  <si>
    <t>NA2U</t>
  </si>
  <si>
    <t>N7NT</t>
  </si>
  <si>
    <t>N7IR</t>
  </si>
  <si>
    <t>NG7Z</t>
  </si>
  <si>
    <t>KM7N</t>
  </si>
  <si>
    <t>K7AZT</t>
  </si>
  <si>
    <t>ms hp</t>
  </si>
  <si>
    <t>NA7TB</t>
  </si>
  <si>
    <t>(KY7M,NA2U)</t>
  </si>
  <si>
    <t>KE2VB/7</t>
  </si>
  <si>
    <t>so(a)ssb hp</t>
  </si>
  <si>
    <t>so(a)cw hp</t>
  </si>
  <si>
    <t>KF7U</t>
  </si>
  <si>
    <t>WO7R</t>
  </si>
  <si>
    <t>N9NA/7</t>
  </si>
  <si>
    <t>N5SJ</t>
  </si>
  <si>
    <t>W9CF/7</t>
  </si>
  <si>
    <t>so(a)cw lp</t>
  </si>
  <si>
    <t>K9DR</t>
  </si>
  <si>
    <t>ctyexpd so lp</t>
  </si>
  <si>
    <t>K6WSC/7</t>
  </si>
  <si>
    <t>N7AKC</t>
  </si>
  <si>
    <t>Outside W7:</t>
  </si>
  <si>
    <t>so mobcw lp</t>
  </si>
  <si>
    <t>2017 AOCC 7QP</t>
  </si>
  <si>
    <t>ctyexpd m/m hp</t>
  </si>
  <si>
    <t>N7T</t>
  </si>
  <si>
    <t>(WA7NWL, AE7VA, AG7GB, KF7DYX)</t>
  </si>
  <si>
    <t>msmobcw lp</t>
  </si>
  <si>
    <t>N7XU (K4XU)</t>
  </si>
  <si>
    <t>N1RWY</t>
  </si>
  <si>
    <t xml:space="preserve">Total Mode QSO's: </t>
  </si>
  <si>
    <t>N3KCJ</t>
  </si>
  <si>
    <t>W7MRF</t>
  </si>
  <si>
    <t>(K7JFD,KW7MM)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</si>
</sst>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164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>
      <selection activeCell="H65" sqref="H65"/>
    </sheetView>
  </sheetViews>
  <sheetFormatPr defaultColWidth="8.85546875" defaultRowHeight="12"/>
  <cols>
    <col min="1" max="1" width="11.85546875" style="1" customWidth="1"/>
    <col min="2" max="2" width="20.42578125" style="1" customWidth="1"/>
    <col min="3" max="3" width="9" style="1" bestFit="1" customWidth="1"/>
    <col min="4" max="4" width="12" style="1" bestFit="1" customWidth="1"/>
    <col min="5" max="7" width="9" style="1" bestFit="1" customWidth="1"/>
    <col min="8" max="8" width="9" style="2" bestFit="1" customWidth="1"/>
    <col min="9" max="9" width="12.28515625" style="3" customWidth="1"/>
    <col min="10" max="10" width="10.7109375" style="4" customWidth="1"/>
    <col min="11" max="16384" width="8.85546875" style="4"/>
  </cols>
  <sheetData>
    <row r="1" spans="1:11">
      <c r="B1" s="5" t="s">
        <v>56</v>
      </c>
    </row>
    <row r="3" spans="1:11" s="5" customForma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8" t="s">
        <v>7</v>
      </c>
      <c r="I3" s="9" t="s">
        <v>8</v>
      </c>
    </row>
    <row r="5" spans="1:11">
      <c r="A5" s="1" t="s">
        <v>39</v>
      </c>
      <c r="B5" s="5" t="s">
        <v>38</v>
      </c>
      <c r="C5" s="5">
        <v>959</v>
      </c>
      <c r="D5" s="5">
        <v>381</v>
      </c>
      <c r="E5" s="5">
        <v>0</v>
      </c>
      <c r="F5" s="5">
        <f>SUM(C5:E5)</f>
        <v>1340</v>
      </c>
      <c r="G5" s="5">
        <v>67</v>
      </c>
      <c r="H5" s="8">
        <v>18</v>
      </c>
      <c r="I5" s="9">
        <v>243813</v>
      </c>
      <c r="K5" s="6"/>
    </row>
    <row r="6" spans="1:11">
      <c r="A6" s="1" t="s">
        <v>40</v>
      </c>
      <c r="B6" s="5"/>
      <c r="C6" s="5"/>
      <c r="D6" s="5"/>
      <c r="E6" s="5"/>
      <c r="F6" s="5"/>
      <c r="G6" s="5"/>
      <c r="H6" s="8"/>
      <c r="I6" s="9"/>
      <c r="K6" s="6"/>
    </row>
    <row r="7" spans="1:11">
      <c r="B7" s="5"/>
      <c r="C7" s="5"/>
      <c r="D7" s="5"/>
      <c r="E7" s="5"/>
      <c r="F7" s="5"/>
      <c r="G7" s="5"/>
      <c r="H7" s="8"/>
      <c r="I7" s="9"/>
      <c r="K7" s="6"/>
    </row>
    <row r="8" spans="1:11">
      <c r="A8" s="1" t="s">
        <v>65</v>
      </c>
      <c r="B8" s="5" t="s">
        <v>38</v>
      </c>
      <c r="C8" s="5">
        <v>0</v>
      </c>
      <c r="D8" s="5">
        <v>600</v>
      </c>
      <c r="E8" s="5">
        <v>0</v>
      </c>
      <c r="F8" s="5">
        <f>SUM(C8:E8)</f>
        <v>600</v>
      </c>
      <c r="G8" s="5">
        <v>59</v>
      </c>
      <c r="H8" s="8" t="s">
        <v>13</v>
      </c>
      <c r="I8" s="9">
        <v>70328</v>
      </c>
      <c r="K8" s="6"/>
    </row>
    <row r="9" spans="1:11">
      <c r="A9" s="1" t="s">
        <v>66</v>
      </c>
      <c r="B9" s="5"/>
      <c r="C9" s="5"/>
      <c r="D9" s="5"/>
      <c r="E9" s="5"/>
      <c r="F9" s="5"/>
      <c r="G9" s="5"/>
      <c r="H9" s="8"/>
      <c r="I9" s="9"/>
      <c r="K9" s="6"/>
    </row>
    <row r="10" spans="1:11">
      <c r="B10" s="5"/>
      <c r="C10" s="5"/>
      <c r="D10" s="5"/>
      <c r="E10" s="5"/>
      <c r="F10" s="5"/>
      <c r="G10" s="5"/>
      <c r="H10" s="8"/>
      <c r="I10" s="9"/>
      <c r="K10" s="6"/>
    </row>
    <row r="11" spans="1:11">
      <c r="A11" s="1" t="s">
        <v>44</v>
      </c>
      <c r="B11" s="5" t="s">
        <v>42</v>
      </c>
      <c r="C11" s="5">
        <v>0</v>
      </c>
      <c r="D11" s="5">
        <v>540</v>
      </c>
      <c r="E11" s="5">
        <v>0</v>
      </c>
      <c r="F11" s="5">
        <f>SUM(C11:E11)</f>
        <v>540</v>
      </c>
      <c r="G11" s="5">
        <v>60</v>
      </c>
      <c r="H11" s="8">
        <v>10</v>
      </c>
      <c r="I11" s="9">
        <v>64560</v>
      </c>
      <c r="K11" s="6"/>
    </row>
    <row r="12" spans="1:11">
      <c r="B12" s="5"/>
      <c r="C12" s="5"/>
      <c r="D12" s="5"/>
      <c r="E12" s="5"/>
      <c r="F12" s="5"/>
      <c r="G12" s="5"/>
      <c r="H12" s="8"/>
      <c r="I12" s="9"/>
      <c r="K12" s="6"/>
    </row>
    <row r="13" spans="1:11">
      <c r="A13" s="7" t="s">
        <v>19</v>
      </c>
      <c r="B13" s="5" t="s">
        <v>43</v>
      </c>
      <c r="C13" s="5">
        <v>517</v>
      </c>
      <c r="D13" s="5">
        <v>0</v>
      </c>
      <c r="E13" s="5">
        <v>0</v>
      </c>
      <c r="F13" s="5">
        <f>SUM(C13:E13)</f>
        <v>517</v>
      </c>
      <c r="G13" s="5">
        <v>61</v>
      </c>
      <c r="H13" s="8">
        <f>5+(5/60)</f>
        <v>5.083333333333333</v>
      </c>
      <c r="I13" s="9">
        <v>94611</v>
      </c>
    </row>
    <row r="14" spans="1:11">
      <c r="A14" s="7" t="s">
        <v>46</v>
      </c>
      <c r="B14" s="5" t="s">
        <v>43</v>
      </c>
      <c r="C14" s="5">
        <v>200</v>
      </c>
      <c r="D14" s="5">
        <v>0</v>
      </c>
      <c r="E14" s="5">
        <v>0</v>
      </c>
      <c r="F14" s="5">
        <f>SUM(C14:E14)</f>
        <v>200</v>
      </c>
      <c r="G14" s="5">
        <v>33</v>
      </c>
      <c r="H14" s="8">
        <v>2.5</v>
      </c>
      <c r="I14" s="9">
        <v>19602</v>
      </c>
    </row>
    <row r="15" spans="1:11">
      <c r="A15" s="1" t="s">
        <v>32</v>
      </c>
      <c r="B15" s="5" t="s">
        <v>43</v>
      </c>
      <c r="C15" s="5">
        <v>21</v>
      </c>
      <c r="D15" s="5">
        <v>0</v>
      </c>
      <c r="E15" s="5">
        <v>0</v>
      </c>
      <c r="F15" s="5">
        <f>SUM(C15:E15)</f>
        <v>21</v>
      </c>
      <c r="G15" s="5">
        <v>12</v>
      </c>
      <c r="H15" s="8">
        <f>53/60</f>
        <v>0.8833333333333333</v>
      </c>
      <c r="I15" s="9">
        <v>756</v>
      </c>
    </row>
    <row r="16" spans="1:11">
      <c r="B16" s="5"/>
      <c r="C16" s="5"/>
      <c r="D16" s="5"/>
      <c r="E16" s="5"/>
      <c r="F16" s="5"/>
      <c r="G16" s="5"/>
      <c r="H16" s="8"/>
      <c r="I16" s="9"/>
    </row>
    <row r="17" spans="1:11">
      <c r="A17" s="1" t="s">
        <v>50</v>
      </c>
      <c r="B17" s="5" t="s">
        <v>49</v>
      </c>
      <c r="C17" s="5">
        <v>110</v>
      </c>
      <c r="D17" s="5">
        <v>0</v>
      </c>
      <c r="E17" s="5">
        <v>0</v>
      </c>
      <c r="F17" s="5">
        <f>SUM(C17:E17)</f>
        <v>110</v>
      </c>
      <c r="G17" s="5">
        <v>38</v>
      </c>
      <c r="H17" s="8">
        <v>2</v>
      </c>
      <c r="I17" s="9">
        <v>12312</v>
      </c>
    </row>
    <row r="18" spans="1:11">
      <c r="B18" s="5"/>
      <c r="C18" s="5"/>
      <c r="D18" s="5"/>
      <c r="E18" s="5"/>
      <c r="F18" s="5"/>
      <c r="G18" s="5"/>
      <c r="H18" s="8"/>
      <c r="I18" s="9"/>
    </row>
    <row r="19" spans="1:11">
      <c r="A19" s="1" t="s">
        <v>9</v>
      </c>
      <c r="B19" s="5" t="s">
        <v>10</v>
      </c>
      <c r="C19" s="5">
        <v>832</v>
      </c>
      <c r="D19" s="5">
        <v>1100</v>
      </c>
      <c r="E19" s="5">
        <v>2</v>
      </c>
      <c r="F19" s="5">
        <f>SUM(C19:E19)</f>
        <v>1934</v>
      </c>
      <c r="G19" s="5">
        <v>67</v>
      </c>
      <c r="H19" s="8">
        <v>18</v>
      </c>
      <c r="I19" s="9">
        <v>315034</v>
      </c>
    </row>
    <row r="20" spans="1:11">
      <c r="A20" s="1" t="s">
        <v>41</v>
      </c>
      <c r="B20" s="5" t="s">
        <v>10</v>
      </c>
      <c r="C20" s="5">
        <v>387</v>
      </c>
      <c r="D20" s="5">
        <v>37</v>
      </c>
      <c r="E20" s="5">
        <v>0</v>
      </c>
      <c r="F20" s="5">
        <f>SUM(C20:E20)</f>
        <v>424</v>
      </c>
      <c r="G20" s="5">
        <v>65</v>
      </c>
      <c r="H20" s="8">
        <v>8</v>
      </c>
      <c r="I20" s="9">
        <v>80275</v>
      </c>
    </row>
    <row r="21" spans="1:11">
      <c r="A21" s="1" t="s">
        <v>64</v>
      </c>
      <c r="B21" s="5" t="s">
        <v>10</v>
      </c>
      <c r="C21" s="5">
        <v>51</v>
      </c>
      <c r="D21" s="5">
        <v>38</v>
      </c>
      <c r="E21" s="5">
        <v>0</v>
      </c>
      <c r="F21" s="5">
        <f>SUM(C21:E21)</f>
        <v>89</v>
      </c>
      <c r="G21" s="5">
        <v>20</v>
      </c>
      <c r="H21" s="8">
        <v>12</v>
      </c>
      <c r="I21" s="9">
        <v>4620</v>
      </c>
    </row>
    <row r="22" spans="1:11">
      <c r="B22" s="5"/>
      <c r="C22" s="5"/>
      <c r="D22" s="5"/>
      <c r="E22" s="5"/>
      <c r="F22" s="5"/>
      <c r="G22" s="10"/>
      <c r="H22" s="8"/>
      <c r="I22" s="9"/>
      <c r="K22" s="6"/>
    </row>
    <row r="23" spans="1:11">
      <c r="A23" s="1" t="s">
        <v>11</v>
      </c>
      <c r="B23" s="5" t="s">
        <v>12</v>
      </c>
      <c r="C23" s="5">
        <v>665</v>
      </c>
      <c r="D23" s="5">
        <v>135</v>
      </c>
      <c r="E23" s="5">
        <v>0</v>
      </c>
      <c r="F23" s="5">
        <f>SUM(C23:E23)</f>
        <v>800</v>
      </c>
      <c r="G23" s="5">
        <v>68</v>
      </c>
      <c r="H23" s="8">
        <v>13</v>
      </c>
      <c r="I23" s="9">
        <v>154020</v>
      </c>
    </row>
    <row r="24" spans="1:11">
      <c r="A24" s="1" t="s">
        <v>35</v>
      </c>
      <c r="B24" s="5" t="s">
        <v>12</v>
      </c>
      <c r="C24" s="5">
        <v>299</v>
      </c>
      <c r="D24" s="5">
        <v>13</v>
      </c>
      <c r="E24" s="5">
        <v>14</v>
      </c>
      <c r="F24" s="5">
        <f>SUM(C24:E24)</f>
        <v>326</v>
      </c>
      <c r="G24" s="5">
        <v>53</v>
      </c>
      <c r="H24" s="8">
        <v>10.5</v>
      </c>
      <c r="I24" s="9">
        <v>51145</v>
      </c>
    </row>
    <row r="25" spans="1:11">
      <c r="A25" s="1" t="s">
        <v>53</v>
      </c>
      <c r="B25" s="5" t="s">
        <v>12</v>
      </c>
      <c r="C25" s="5">
        <v>25</v>
      </c>
      <c r="D25" s="5">
        <v>9</v>
      </c>
      <c r="E25" s="5">
        <v>0</v>
      </c>
      <c r="F25" s="5">
        <f>SUM(C25:E25)</f>
        <v>34</v>
      </c>
      <c r="G25" s="5">
        <v>11</v>
      </c>
      <c r="H25" s="8" t="s">
        <v>13</v>
      </c>
      <c r="I25" s="9">
        <v>1023</v>
      </c>
    </row>
    <row r="26" spans="1:11">
      <c r="B26" s="5"/>
      <c r="C26" s="5"/>
      <c r="D26" s="5"/>
      <c r="E26" s="5"/>
      <c r="F26" s="5"/>
      <c r="G26" s="5"/>
      <c r="H26" s="8"/>
      <c r="I26" s="9"/>
    </row>
    <row r="27" spans="1:11">
      <c r="A27" s="1" t="s">
        <v>18</v>
      </c>
      <c r="B27" s="5" t="s">
        <v>17</v>
      </c>
      <c r="C27" s="5">
        <v>677</v>
      </c>
      <c r="D27" s="5">
        <v>0</v>
      </c>
      <c r="E27" s="5">
        <v>0</v>
      </c>
      <c r="F27" s="5">
        <f>SUM(C27:E27)</f>
        <v>677</v>
      </c>
      <c r="G27" s="5">
        <v>67</v>
      </c>
      <c r="H27" s="8">
        <f>7+(25/60)</f>
        <v>7.416666666666667</v>
      </c>
      <c r="I27" s="9">
        <v>136077</v>
      </c>
    </row>
    <row r="28" spans="1:11">
      <c r="A28" s="1" t="s">
        <v>22</v>
      </c>
      <c r="B28" s="5" t="s">
        <v>17</v>
      </c>
      <c r="C28" s="5">
        <v>532</v>
      </c>
      <c r="D28" s="5">
        <v>0</v>
      </c>
      <c r="E28" s="5">
        <v>0</v>
      </c>
      <c r="F28" s="5">
        <f>SUM(C28:E28)</f>
        <v>532</v>
      </c>
      <c r="G28" s="5">
        <v>65</v>
      </c>
      <c r="H28" s="8">
        <v>6.5</v>
      </c>
      <c r="I28" s="9">
        <v>103545</v>
      </c>
    </row>
    <row r="29" spans="1:11">
      <c r="B29" s="5"/>
      <c r="C29" s="5"/>
      <c r="D29" s="5"/>
      <c r="E29" s="5"/>
      <c r="F29" s="5"/>
      <c r="G29" s="5"/>
      <c r="H29" s="8"/>
      <c r="I29" s="9"/>
    </row>
    <row r="30" spans="1:11">
      <c r="A30" s="1" t="s">
        <v>14</v>
      </c>
      <c r="B30" s="5" t="s">
        <v>15</v>
      </c>
      <c r="C30" s="5">
        <v>0</v>
      </c>
      <c r="D30" s="5">
        <v>1072</v>
      </c>
      <c r="E30" s="5">
        <v>0</v>
      </c>
      <c r="F30" s="5">
        <f>SUM(C30:E30)</f>
        <v>1072</v>
      </c>
      <c r="G30" s="5">
        <v>63</v>
      </c>
      <c r="H30" s="8" t="s">
        <v>13</v>
      </c>
      <c r="I30" s="9">
        <v>135072</v>
      </c>
    </row>
    <row r="31" spans="1:11">
      <c r="A31" s="1" t="s">
        <v>16</v>
      </c>
      <c r="B31" s="5" t="s">
        <v>15</v>
      </c>
      <c r="C31" s="5">
        <v>0</v>
      </c>
      <c r="D31" s="5">
        <v>48</v>
      </c>
      <c r="E31" s="5">
        <v>0</v>
      </c>
      <c r="F31" s="5">
        <f>SUM(C31:E31)</f>
        <v>48</v>
      </c>
      <c r="G31" s="5">
        <v>35</v>
      </c>
      <c r="H31" s="8">
        <v>3.5</v>
      </c>
      <c r="I31" s="9">
        <v>3360</v>
      </c>
    </row>
    <row r="32" spans="1:11">
      <c r="A32" s="1" t="s">
        <v>36</v>
      </c>
      <c r="B32" s="5" t="s">
        <v>15</v>
      </c>
      <c r="C32" s="5">
        <v>0</v>
      </c>
      <c r="D32" s="5">
        <v>6</v>
      </c>
      <c r="E32" s="5">
        <v>0</v>
      </c>
      <c r="F32" s="5">
        <f>SUM(C32:E32)</f>
        <v>6</v>
      </c>
      <c r="G32" s="5">
        <v>6</v>
      </c>
      <c r="H32" s="8" t="s">
        <v>13</v>
      </c>
      <c r="I32" s="9">
        <v>60</v>
      </c>
    </row>
    <row r="33" spans="1:11">
      <c r="B33" s="5"/>
      <c r="C33" s="5"/>
      <c r="D33" s="5"/>
      <c r="E33" s="5"/>
      <c r="F33" s="5"/>
      <c r="G33" s="5"/>
      <c r="H33" s="8"/>
      <c r="I33" s="9"/>
    </row>
    <row r="34" spans="1:11">
      <c r="B34" s="5"/>
      <c r="C34" s="5"/>
      <c r="D34" s="5"/>
      <c r="E34" s="5"/>
      <c r="F34" s="5"/>
      <c r="G34" s="5"/>
      <c r="H34" s="8"/>
      <c r="I34" s="9"/>
    </row>
    <row r="35" spans="1:11">
      <c r="A35" s="1" t="s">
        <v>21</v>
      </c>
      <c r="B35" s="5" t="s">
        <v>20</v>
      </c>
      <c r="C35" s="5">
        <v>686</v>
      </c>
      <c r="D35" s="5">
        <v>0</v>
      </c>
      <c r="E35" s="5">
        <v>0</v>
      </c>
      <c r="F35" s="5">
        <f t="shared" ref="F35:F41" si="0">SUM(C35:E35)</f>
        <v>686</v>
      </c>
      <c r="G35" s="5">
        <v>64</v>
      </c>
      <c r="H35" s="8">
        <f>13+(6/60)</f>
        <v>13.1</v>
      </c>
      <c r="I35" s="9">
        <v>131712</v>
      </c>
    </row>
    <row r="36" spans="1:11">
      <c r="A36" s="1" t="s">
        <v>33</v>
      </c>
      <c r="B36" s="5" t="s">
        <v>20</v>
      </c>
      <c r="C36" s="5">
        <v>364</v>
      </c>
      <c r="D36" s="5">
        <v>0</v>
      </c>
      <c r="E36" s="5">
        <v>0</v>
      </c>
      <c r="F36" s="5">
        <f t="shared" si="0"/>
        <v>364</v>
      </c>
      <c r="G36" s="5">
        <v>64</v>
      </c>
      <c r="H36" s="8">
        <v>11</v>
      </c>
      <c r="I36" s="9">
        <v>69888</v>
      </c>
      <c r="K36" s="6"/>
    </row>
    <row r="37" spans="1:11">
      <c r="A37" s="1" t="s">
        <v>34</v>
      </c>
      <c r="B37" s="5" t="str">
        <f>B36</f>
        <v>socw lp</v>
      </c>
      <c r="C37" s="5">
        <v>311</v>
      </c>
      <c r="D37" s="5">
        <v>0</v>
      </c>
      <c r="E37" s="5">
        <v>0</v>
      </c>
      <c r="F37" s="5">
        <f t="shared" si="0"/>
        <v>311</v>
      </c>
      <c r="G37" s="5">
        <v>51</v>
      </c>
      <c r="H37" s="8">
        <v>6</v>
      </c>
      <c r="I37" s="9">
        <v>47583</v>
      </c>
    </row>
    <row r="38" spans="1:11">
      <c r="A38" s="1" t="s">
        <v>23</v>
      </c>
      <c r="B38" s="5" t="str">
        <f>B37</f>
        <v>socw lp</v>
      </c>
      <c r="C38" s="5">
        <v>250</v>
      </c>
      <c r="D38" s="5">
        <v>0</v>
      </c>
      <c r="E38" s="5">
        <v>0</v>
      </c>
      <c r="F38" s="5">
        <f t="shared" si="0"/>
        <v>250</v>
      </c>
      <c r="G38" s="5">
        <v>51</v>
      </c>
      <c r="H38" s="8">
        <v>7.5</v>
      </c>
      <c r="I38" s="9">
        <v>38250</v>
      </c>
    </row>
    <row r="39" spans="1:11">
      <c r="A39" s="1" t="s">
        <v>37</v>
      </c>
      <c r="B39" s="5" t="str">
        <f>B37</f>
        <v>socw lp</v>
      </c>
      <c r="C39" s="5">
        <v>42</v>
      </c>
      <c r="D39" s="5">
        <v>0</v>
      </c>
      <c r="E39" s="5">
        <v>0</v>
      </c>
      <c r="F39" s="5">
        <f t="shared" si="0"/>
        <v>42</v>
      </c>
      <c r="G39" s="5">
        <v>19</v>
      </c>
      <c r="H39" s="8" t="s">
        <v>13</v>
      </c>
      <c r="I39" s="9">
        <v>2394</v>
      </c>
    </row>
    <row r="40" spans="1:11">
      <c r="A40" s="1" t="s">
        <v>45</v>
      </c>
      <c r="B40" s="5" t="str">
        <f>B38</f>
        <v>socw lp</v>
      </c>
      <c r="C40" s="5">
        <v>22</v>
      </c>
      <c r="D40" s="5">
        <v>0</v>
      </c>
      <c r="E40" s="5">
        <v>0</v>
      </c>
      <c r="F40" s="5">
        <f t="shared" si="0"/>
        <v>22</v>
      </c>
      <c r="G40" s="5">
        <v>16</v>
      </c>
      <c r="H40" s="8">
        <v>1</v>
      </c>
      <c r="I40" s="9">
        <v>1008</v>
      </c>
    </row>
    <row r="41" spans="1:11">
      <c r="A41" s="1" t="s">
        <v>48</v>
      </c>
      <c r="B41" s="5" t="str">
        <f>B39</f>
        <v>socw lp</v>
      </c>
      <c r="C41" s="5">
        <v>13</v>
      </c>
      <c r="D41" s="5">
        <v>0</v>
      </c>
      <c r="E41" s="5">
        <v>0</v>
      </c>
      <c r="F41" s="5">
        <f t="shared" si="0"/>
        <v>13</v>
      </c>
      <c r="G41" s="5">
        <v>9</v>
      </c>
      <c r="H41" s="8">
        <f>6/60</f>
        <v>0.1</v>
      </c>
      <c r="I41" s="9">
        <v>351</v>
      </c>
    </row>
    <row r="42" spans="1:11">
      <c r="B42" s="5"/>
      <c r="C42" s="5"/>
      <c r="D42" s="5"/>
      <c r="E42" s="5"/>
      <c r="F42" s="5"/>
      <c r="G42" s="5"/>
      <c r="H42" s="8"/>
      <c r="I42" s="9"/>
      <c r="K42" s="6"/>
    </row>
    <row r="43" spans="1:11">
      <c r="A43" s="1" t="s">
        <v>24</v>
      </c>
      <c r="B43" s="5" t="s">
        <v>25</v>
      </c>
      <c r="C43" s="5">
        <v>290</v>
      </c>
      <c r="D43" s="5">
        <v>0</v>
      </c>
      <c r="E43" s="5">
        <v>0</v>
      </c>
      <c r="F43" s="5">
        <f>SUM(C43:E43)</f>
        <v>290</v>
      </c>
      <c r="G43" s="5">
        <v>41</v>
      </c>
      <c r="H43" s="8">
        <v>14</v>
      </c>
      <c r="I43" s="9">
        <v>35547</v>
      </c>
    </row>
    <row r="44" spans="1:11">
      <c r="A44" s="1" t="s">
        <v>26</v>
      </c>
      <c r="B44" s="5" t="s">
        <v>25</v>
      </c>
      <c r="C44" s="5">
        <v>205</v>
      </c>
      <c r="D44" s="5">
        <v>0</v>
      </c>
      <c r="E44" s="5">
        <v>0</v>
      </c>
      <c r="F44" s="5">
        <f>SUM(C44:E44)</f>
        <v>205</v>
      </c>
      <c r="G44" s="5">
        <v>45</v>
      </c>
      <c r="H44" s="8" t="s">
        <v>13</v>
      </c>
      <c r="I44" s="9">
        <v>27675</v>
      </c>
    </row>
    <row r="45" spans="1:11">
      <c r="B45" s="5"/>
      <c r="C45" s="5"/>
      <c r="D45" s="5"/>
      <c r="E45" s="5"/>
      <c r="F45" s="5"/>
      <c r="G45" s="5"/>
      <c r="H45" s="8"/>
      <c r="I45" s="9"/>
    </row>
    <row r="46" spans="1:11">
      <c r="A46" s="1" t="s">
        <v>58</v>
      </c>
      <c r="B46" s="5" t="s">
        <v>57</v>
      </c>
      <c r="C46" s="5">
        <v>186</v>
      </c>
      <c r="D46" s="5">
        <v>592</v>
      </c>
      <c r="E46" s="5">
        <v>0</v>
      </c>
      <c r="F46" s="5">
        <f>SUM(C46:E46)</f>
        <v>778</v>
      </c>
      <c r="G46" s="5">
        <v>65</v>
      </c>
      <c r="H46" s="8">
        <v>18</v>
      </c>
      <c r="I46" s="9">
        <v>112645</v>
      </c>
    </row>
    <row r="47" spans="1:11">
      <c r="A47" s="1" t="s">
        <v>59</v>
      </c>
      <c r="B47" s="5"/>
      <c r="C47" s="5"/>
      <c r="D47" s="5"/>
      <c r="E47" s="5"/>
      <c r="F47" s="5"/>
      <c r="G47" s="5"/>
      <c r="H47" s="8"/>
      <c r="I47" s="9"/>
    </row>
    <row r="48" spans="1:11">
      <c r="B48" s="5"/>
      <c r="C48" s="5"/>
      <c r="D48" s="5"/>
      <c r="E48" s="5"/>
      <c r="F48" s="5"/>
      <c r="G48" s="5"/>
      <c r="H48" s="8"/>
      <c r="I48" s="9"/>
    </row>
    <row r="49" spans="1:9">
      <c r="A49" s="1" t="s">
        <v>52</v>
      </c>
      <c r="B49" s="5" t="s">
        <v>51</v>
      </c>
      <c r="C49" s="5">
        <v>410</v>
      </c>
      <c r="D49" s="5">
        <v>0</v>
      </c>
      <c r="E49" s="5">
        <v>0</v>
      </c>
      <c r="F49" s="5">
        <f>SUM(C49:E49)</f>
        <v>410</v>
      </c>
      <c r="G49" s="5">
        <v>58</v>
      </c>
      <c r="H49" s="8">
        <f>11+(38/60)</f>
        <v>11.633333333333333</v>
      </c>
      <c r="I49" s="9">
        <v>71340</v>
      </c>
    </row>
    <row r="50" spans="1:9">
      <c r="A50" s="1" t="s">
        <v>62</v>
      </c>
      <c r="B50" s="5" t="s">
        <v>51</v>
      </c>
      <c r="C50" s="5">
        <v>0</v>
      </c>
      <c r="D50" s="5">
        <v>112</v>
      </c>
      <c r="E50" s="5">
        <v>0</v>
      </c>
      <c r="F50" s="5">
        <f>SUM(C50:E50)</f>
        <v>112</v>
      </c>
      <c r="G50" s="5">
        <v>30</v>
      </c>
      <c r="H50" s="8">
        <v>3.5</v>
      </c>
      <c r="I50" s="9">
        <v>6720</v>
      </c>
    </row>
    <row r="51" spans="1:9">
      <c r="B51" s="5"/>
      <c r="C51" s="5"/>
      <c r="D51" s="5"/>
      <c r="E51" s="5"/>
      <c r="F51" s="5"/>
      <c r="G51" s="5"/>
      <c r="H51" s="8"/>
      <c r="I51" s="9"/>
    </row>
    <row r="52" spans="1:9">
      <c r="A52" s="1" t="s">
        <v>61</v>
      </c>
      <c r="B52" s="5" t="s">
        <v>60</v>
      </c>
      <c r="C52" s="5">
        <v>957</v>
      </c>
      <c r="D52" s="5">
        <v>0</v>
      </c>
      <c r="E52" s="5">
        <v>0</v>
      </c>
      <c r="F52" s="5">
        <f>SUM(C52:E52)</f>
        <v>957</v>
      </c>
      <c r="G52" s="5">
        <v>66</v>
      </c>
      <c r="H52" s="8">
        <f>17+(42/60)</f>
        <v>17.7</v>
      </c>
      <c r="I52" s="9">
        <v>187744</v>
      </c>
    </row>
    <row r="53" spans="1:9">
      <c r="B53" s="5"/>
      <c r="C53" s="5"/>
      <c r="D53" s="5"/>
      <c r="E53" s="5"/>
      <c r="F53" s="5"/>
      <c r="G53" s="5"/>
      <c r="H53" s="8"/>
      <c r="I53" s="9"/>
    </row>
    <row r="54" spans="1:9">
      <c r="A54" s="1" t="s">
        <v>27</v>
      </c>
      <c r="B54" s="5" t="s">
        <v>55</v>
      </c>
      <c r="C54" s="5">
        <v>448</v>
      </c>
      <c r="D54" s="5">
        <v>0</v>
      </c>
      <c r="E54" s="5">
        <v>0</v>
      </c>
      <c r="F54" s="5">
        <f>SUM(C54:E54)</f>
        <v>448</v>
      </c>
      <c r="G54" s="5">
        <v>44</v>
      </c>
      <c r="H54" s="8">
        <f>6+(10/60)</f>
        <v>6.166666666666667</v>
      </c>
      <c r="I54" s="9">
        <v>59136</v>
      </c>
    </row>
    <row r="55" spans="1:9">
      <c r="A55" s="1" t="s">
        <v>28</v>
      </c>
      <c r="B55" s="5" t="s">
        <v>55</v>
      </c>
      <c r="C55" s="5">
        <v>150</v>
      </c>
      <c r="D55" s="5">
        <v>0</v>
      </c>
      <c r="E55" s="5">
        <v>0</v>
      </c>
      <c r="F55" s="5">
        <f>SUM(C55:E55)</f>
        <v>150</v>
      </c>
      <c r="G55" s="5">
        <v>39</v>
      </c>
      <c r="H55" s="8">
        <f>3+(15/60)</f>
        <v>3.25</v>
      </c>
      <c r="I55" s="9">
        <v>17550</v>
      </c>
    </row>
    <row r="57" spans="1:9">
      <c r="A57" s="1" t="s">
        <v>54</v>
      </c>
    </row>
    <row r="58" spans="1:9">
      <c r="A58" s="1" t="s">
        <v>47</v>
      </c>
      <c r="B58" s="5" t="s">
        <v>49</v>
      </c>
      <c r="C58" s="5">
        <v>164</v>
      </c>
      <c r="D58" s="5">
        <v>0</v>
      </c>
      <c r="E58" s="5">
        <v>0</v>
      </c>
      <c r="F58" s="5">
        <f>SUM(C58:E58)</f>
        <v>164</v>
      </c>
      <c r="G58" s="5">
        <v>84</v>
      </c>
      <c r="H58" s="8" t="s">
        <v>13</v>
      </c>
      <c r="I58" s="9">
        <v>27384</v>
      </c>
    </row>
    <row r="61" spans="1:9">
      <c r="B61" s="5" t="s">
        <v>63</v>
      </c>
      <c r="C61" s="9">
        <f>SUM(C5:C59)</f>
        <v>9773</v>
      </c>
      <c r="D61" s="9">
        <f t="shared" ref="D61:E61" si="1">SUM(D5:D59)</f>
        <v>4683</v>
      </c>
      <c r="E61" s="9">
        <f t="shared" si="1"/>
        <v>16</v>
      </c>
    </row>
    <row r="64" spans="1:9">
      <c r="A64" s="11" t="s">
        <v>29</v>
      </c>
      <c r="B64" s="11"/>
      <c r="C64" s="11"/>
      <c r="D64" s="9">
        <f>SUM(I4:I63)</f>
        <v>2327140</v>
      </c>
    </row>
    <row r="65" spans="1:4" ht="14.45" customHeight="1">
      <c r="A65" s="11" t="s">
        <v>30</v>
      </c>
      <c r="B65" s="11"/>
      <c r="C65" s="11"/>
      <c r="D65" s="9">
        <f>SUM(F4:F63)</f>
        <v>14472</v>
      </c>
    </row>
    <row r="66" spans="1:4" ht="14.45" customHeight="1">
      <c r="A66" s="11" t="s">
        <v>31</v>
      </c>
      <c r="B66" s="11"/>
      <c r="C66" s="11"/>
      <c r="D66" s="5">
        <v>34</v>
      </c>
    </row>
    <row r="67" spans="1:4" ht="14.45" customHeight="1"/>
  </sheetData>
  <mergeCells count="3">
    <mergeCell ref="A64:C64"/>
    <mergeCell ref="A65:C65"/>
    <mergeCell ref="A66:C66"/>
  </mergeCells>
  <pageMargins left="0.2" right="0.2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Guff</dc:creator>
  <cp:lastModifiedBy>S K Farley</cp:lastModifiedBy>
  <cp:lastPrinted>2017-05-08T17:30:17Z</cp:lastPrinted>
  <dcterms:created xsi:type="dcterms:W3CDTF">2017-05-07T15:18:14Z</dcterms:created>
  <dcterms:modified xsi:type="dcterms:W3CDTF">2017-06-10T18:30:20Z</dcterms:modified>
</cp:coreProperties>
</file>