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" yWindow="15" windowWidth="23835" windowHeight="9000" activeTab="1"/>
  </bookViews>
  <sheets>
    <sheet name="Chart1" sheetId="4" r:id="rId1"/>
    <sheet name="Sheet1" sheetId="1" r:id="rId2"/>
    <sheet name="Sheet3" sheetId="3" r:id="rId3"/>
  </sheets>
  <definedNames>
    <definedName name="_xlnm.Print_Area" localSheetId="1">Sheet1!$A$1:$M$74</definedName>
  </definedNames>
  <calcPr calcId="125725"/>
</workbook>
</file>

<file path=xl/calcChain.xml><?xml version="1.0" encoding="utf-8"?>
<calcChain xmlns="http://schemas.openxmlformats.org/spreadsheetml/2006/main">
  <c r="J81" i="1"/>
  <c r="D61"/>
  <c r="K4"/>
  <c r="B155" l="1"/>
  <c r="D152"/>
  <c r="B154" s="1"/>
  <c r="L154" l="1"/>
  <c r="L5"/>
</calcChain>
</file>

<file path=xl/sharedStrings.xml><?xml version="1.0" encoding="utf-8"?>
<sst xmlns="http://schemas.openxmlformats.org/spreadsheetml/2006/main" count="262" uniqueCount="132">
  <si>
    <t>Call</t>
  </si>
  <si>
    <t xml:space="preserve">QSO's </t>
  </si>
  <si>
    <t>Countries</t>
  </si>
  <si>
    <t>Score</t>
  </si>
  <si>
    <t>SOAB LP</t>
  </si>
  <si>
    <t>SOAB HP</t>
  </si>
  <si>
    <t>Zones</t>
  </si>
  <si>
    <t>K7MY</t>
  </si>
  <si>
    <t>N7IR</t>
  </si>
  <si>
    <t xml:space="preserve">Score per Entry - SSB = </t>
  </si>
  <si>
    <t>Hours</t>
  </si>
  <si>
    <t>SSB</t>
  </si>
  <si>
    <t xml:space="preserve">CW </t>
  </si>
  <si>
    <t>na</t>
  </si>
  <si>
    <t># of entries that count</t>
  </si>
  <si>
    <t>N7RK</t>
  </si>
  <si>
    <t>Arizona Outlaws Outside the Club "CQ Circle"</t>
  </si>
  <si>
    <t xml:space="preserve">Total Entries = </t>
  </si>
  <si>
    <t>M/2 HP</t>
  </si>
  <si>
    <t>K7WP</t>
  </si>
  <si>
    <t>Category</t>
  </si>
  <si>
    <t>W7ZR</t>
  </si>
  <si>
    <t>N9NA</t>
  </si>
  <si>
    <t xml:space="preserve"> Score</t>
  </si>
  <si>
    <t>Overlay</t>
  </si>
  <si>
    <t>M/S HP</t>
  </si>
  <si>
    <t>N6HI</t>
  </si>
  <si>
    <t>AA7V</t>
  </si>
  <si>
    <t>K6WSC</t>
  </si>
  <si>
    <t>AOCC Score Share</t>
  </si>
  <si>
    <t>AOCC Contest Expeditions - CQWW CW</t>
  </si>
  <si>
    <t xml:space="preserve">Total AOCC Claimed - Both Modes = </t>
  </si>
  <si>
    <t xml:space="preserve">Score per Entry - CW+SSB = </t>
  </si>
  <si>
    <t>(Eligible for AOCC Ladder Points only)</t>
  </si>
  <si>
    <t>WU9B</t>
  </si>
  <si>
    <t>K7HP</t>
  </si>
  <si>
    <t>N7DD</t>
  </si>
  <si>
    <t>N6SS</t>
  </si>
  <si>
    <t>SOAB QRP</t>
  </si>
  <si>
    <t>K7AZT</t>
  </si>
  <si>
    <t>KF7U</t>
  </si>
  <si>
    <t>NA2U</t>
  </si>
  <si>
    <t>WA7LNW</t>
  </si>
  <si>
    <t>N7AT</t>
  </si>
  <si>
    <t>AOCC CW</t>
  </si>
  <si>
    <t>AOCC SSB Total</t>
  </si>
  <si>
    <t>Other</t>
  </si>
  <si>
    <t>KR2E</t>
  </si>
  <si>
    <t>SOSB20 HP</t>
  </si>
  <si>
    <t>W0RIC</t>
  </si>
  <si>
    <t>K6LL</t>
  </si>
  <si>
    <t>K9DR</t>
  </si>
  <si>
    <t>AA7A</t>
  </si>
  <si>
    <t>SOSB40 HP</t>
  </si>
  <si>
    <t>SOSB40 LP</t>
  </si>
  <si>
    <t>NG7M</t>
  </si>
  <si>
    <t>N2IC</t>
  </si>
  <si>
    <t>K7JQ</t>
  </si>
  <si>
    <t>K9RZ</t>
  </si>
  <si>
    <t>SOSB15 HP</t>
  </si>
  <si>
    <t>KE6K</t>
  </si>
  <si>
    <t>N0VD</t>
  </si>
  <si>
    <t>KO7SS</t>
  </si>
  <si>
    <t>N7CW</t>
  </si>
  <si>
    <t>W7GES</t>
  </si>
  <si>
    <t>W7CXX</t>
  </si>
  <si>
    <t>K2SS</t>
  </si>
  <si>
    <t>N7TU</t>
  </si>
  <si>
    <t>2020 CQWW SSB Contest - Arizona Outlaws Contest Club Scores</t>
  </si>
  <si>
    <t>ND7K</t>
  </si>
  <si>
    <t>N6WIN W4IX</t>
  </si>
  <si>
    <t>(N6WIN, W4IX, N6MJ, W6PH, W9KKN at N6WIN)</t>
  </si>
  <si>
    <t>KY7M</t>
  </si>
  <si>
    <t>SO(A)AB HP</t>
  </si>
  <si>
    <t>K7HPN</t>
  </si>
  <si>
    <t>CL</t>
  </si>
  <si>
    <t>SOSB15 LP</t>
  </si>
  <si>
    <t>SO(A)SB15 HP</t>
  </si>
  <si>
    <t>SO(A)SB40 HP</t>
  </si>
  <si>
    <t>N7NWL</t>
  </si>
  <si>
    <t>N7RQ</t>
  </si>
  <si>
    <t>(WA7LNW)</t>
  </si>
  <si>
    <t>KC7V</t>
  </si>
  <si>
    <t>SO(A)AB LP</t>
  </si>
  <si>
    <t>W7PP</t>
  </si>
  <si>
    <t>K6TUJ</t>
  </si>
  <si>
    <t>SO(A)SB20 HP</t>
  </si>
  <si>
    <t>(K2SS)</t>
  </si>
  <si>
    <t>KK7AC</t>
  </si>
  <si>
    <t>SOSB10 LP</t>
  </si>
  <si>
    <t>KH7M</t>
  </si>
  <si>
    <t>(NA2U remote)</t>
  </si>
  <si>
    <t xml:space="preserve">W7AMR </t>
  </si>
  <si>
    <t>(at W7USA)</t>
  </si>
  <si>
    <t>K6PF</t>
  </si>
  <si>
    <t>AA7V N6WIN W4IX</t>
  </si>
  <si>
    <t>N7TY</t>
  </si>
  <si>
    <t>(N7TY W6RW)</t>
  </si>
  <si>
    <t>N7TY W6RW</t>
  </si>
  <si>
    <t>K2SS K8IA KC7V W9CF Remote to N7AT</t>
  </si>
  <si>
    <t>AA7A KY7M Remote to NA7TB</t>
  </si>
  <si>
    <t>(WA7LNW remote to W7CXX)</t>
  </si>
  <si>
    <t>(AA7A KY7M remote to NA7TB)</t>
  </si>
  <si>
    <t>WA7LNW remote to W7CXX</t>
  </si>
  <si>
    <t>SO(A)SB10 HP</t>
  </si>
  <si>
    <t>QSOs</t>
  </si>
  <si>
    <t>K7GA</t>
  </si>
  <si>
    <t>KE2VB</t>
  </si>
  <si>
    <t>N7RD</t>
  </si>
  <si>
    <t>2020 CQWW CW Contest - Arizona Outlaws Contest Club Scores</t>
  </si>
  <si>
    <t>W6XI</t>
  </si>
  <si>
    <t>W6RW</t>
  </si>
  <si>
    <t>(K2SS K8IA KC7V W9CF remote to N7AT)</t>
  </si>
  <si>
    <t>W9FI</t>
  </si>
  <si>
    <t>W7SW</t>
  </si>
  <si>
    <t>(remote to N2QV)</t>
  </si>
  <si>
    <t>K7NJ</t>
  </si>
  <si>
    <t>SO(A)SB160 HP</t>
  </si>
  <si>
    <t>SO(A)SB15 LP</t>
  </si>
  <si>
    <t>N7GP</t>
  </si>
  <si>
    <t>W7RH</t>
  </si>
  <si>
    <t>SOA)SB160 HP</t>
  </si>
  <si>
    <t>(NA2U remote to KH6ZM)</t>
  </si>
  <si>
    <t>N7TU (K2SS)</t>
  </si>
  <si>
    <t>AB7E</t>
  </si>
  <si>
    <t>SOSB10 HP</t>
  </si>
  <si>
    <t>&lt;&lt;1</t>
  </si>
  <si>
    <t>(AA7V, N6WIN, W4IX, W6PH  at N6WIN)</t>
  </si>
  <si>
    <t>ZF1A</t>
  </si>
  <si>
    <t>(N6MJ remote to ZF1A)</t>
  </si>
  <si>
    <t>N6MJ Not In Ladder</t>
  </si>
  <si>
    <t>W7AMR</t>
  </si>
</sst>
</file>

<file path=xl/styles.xml><?xml version="1.0" encoding="utf-8"?>
<styleSheet xmlns="http://schemas.openxmlformats.org/spreadsheetml/2006/main">
  <fonts count="22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sz val="14"/>
      <color rgb="FF000000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2"/>
      <color rgb="FF000000"/>
      <name val="Times New Roman"/>
      <family val="1"/>
    </font>
    <font>
      <sz val="12"/>
      <color rgb="FFFF0000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" fontId="1" fillId="0" borderId="0" xfId="0" applyNumberFormat="1" applyFont="1"/>
    <xf numFmtId="3" fontId="4" fillId="0" borderId="0" xfId="0" applyNumberFormat="1" applyFont="1" applyAlignment="1">
      <alignment horizontal="center"/>
    </xf>
    <xf numFmtId="3" fontId="3" fillId="0" borderId="0" xfId="0" applyNumberFormat="1" applyFont="1"/>
    <xf numFmtId="0" fontId="4" fillId="0" borderId="0" xfId="0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/>
    <xf numFmtId="3" fontId="7" fillId="0" borderId="0" xfId="0" applyNumberFormat="1" applyFont="1"/>
    <xf numFmtId="0" fontId="3" fillId="0" borderId="0" xfId="0" applyFont="1" applyAlignment="1">
      <alignment horizontal="center" shrinkToFit="1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6" fillId="0" borderId="0" xfId="0" applyFont="1"/>
    <xf numFmtId="3" fontId="6" fillId="0" borderId="0" xfId="0" applyNumberFormat="1" applyFont="1"/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0" fontId="3" fillId="0" borderId="0" xfId="0" applyFont="1" applyAlignment="1">
      <alignment horizontal="right" shrinkToFit="1"/>
    </xf>
    <xf numFmtId="0" fontId="8" fillId="0" borderId="0" xfId="0" applyFont="1"/>
    <xf numFmtId="3" fontId="8" fillId="0" borderId="0" xfId="0" applyNumberFormat="1" applyFont="1" applyAlignment="1">
      <alignment horizontal="left"/>
    </xf>
    <xf numFmtId="3" fontId="7" fillId="0" borderId="0" xfId="0" applyNumberFormat="1" applyFont="1" applyAlignment="1"/>
    <xf numFmtId="0" fontId="6" fillId="0" borderId="0" xfId="0" applyFont="1" applyAlignment="1"/>
    <xf numFmtId="0" fontId="12" fillId="0" borderId="0" xfId="0" applyFont="1"/>
    <xf numFmtId="20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3" fontId="10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/>
    </xf>
    <xf numFmtId="0" fontId="13" fillId="0" borderId="0" xfId="0" applyFont="1"/>
    <xf numFmtId="0" fontId="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15" fillId="0" borderId="0" xfId="0" applyFont="1"/>
    <xf numFmtId="0" fontId="2" fillId="0" borderId="0" xfId="0" applyFont="1" applyAlignment="1">
      <alignment horizontal="right" shrinkToFit="1"/>
    </xf>
    <xf numFmtId="0" fontId="6" fillId="0" borderId="0" xfId="0" applyNumberFormat="1" applyFont="1"/>
    <xf numFmtId="0" fontId="4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right" shrinkToFit="1"/>
    </xf>
    <xf numFmtId="0" fontId="7" fillId="0" borderId="0" xfId="0" applyNumberFormat="1" applyFont="1" applyAlignment="1">
      <alignment horizontal="center" shrinkToFit="1"/>
    </xf>
    <xf numFmtId="0" fontId="6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0" fontId="7" fillId="0" borderId="0" xfId="0" applyNumberFormat="1" applyFont="1"/>
    <xf numFmtId="0" fontId="11" fillId="0" borderId="0" xfId="0" applyNumberFormat="1" applyFont="1" applyAlignment="1">
      <alignment horizontal="left"/>
    </xf>
    <xf numFmtId="0" fontId="14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3" fontId="16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3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NumberFormat="1" applyFont="1" applyAlignment="1">
      <alignment horizontal="left"/>
    </xf>
    <xf numFmtId="0" fontId="18" fillId="0" borderId="0" xfId="0" applyFont="1"/>
    <xf numFmtId="3" fontId="18" fillId="0" borderId="0" xfId="0" applyNumberFormat="1" applyFont="1" applyAlignment="1">
      <alignment horizontal="center"/>
    </xf>
    <xf numFmtId="0" fontId="2" fillId="0" borderId="0" xfId="0" applyFont="1" applyAlignment="1">
      <alignment horizontal="center" shrinkToFit="1"/>
    </xf>
    <xf numFmtId="3" fontId="8" fillId="0" borderId="0" xfId="0" applyNumberFormat="1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8" fillId="0" borderId="0" xfId="0" applyNumberFormat="1" applyFont="1" applyAlignment="1">
      <alignment horizontal="right" shrinkToFit="1"/>
    </xf>
    <xf numFmtId="3" fontId="6" fillId="0" borderId="0" xfId="0" applyNumberFormat="1" applyFont="1" applyAlignment="1">
      <alignment horizontal="left"/>
    </xf>
    <xf numFmtId="0" fontId="18" fillId="0" borderId="0" xfId="0" applyFont="1" applyAlignment="1"/>
    <xf numFmtId="0" fontId="21" fillId="0" borderId="0" xfId="0" applyFont="1" applyAlignment="1">
      <alignment horizontal="center"/>
    </xf>
    <xf numFmtId="1" fontId="18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Sheet1!$A$29:$B$29</c:f>
              <c:strCache>
                <c:ptCount val="1"/>
                <c:pt idx="0">
                  <c:v>N7TU SOSB20 HP</c:v>
                </c:pt>
              </c:strCache>
            </c:strRef>
          </c:tx>
          <c:val>
            <c:numRef>
              <c:f>Sheet1!$C$29</c:f>
              <c:numCache>
                <c:formatCode>General</c:formatCode>
                <c:ptCount val="1"/>
              </c:numCache>
            </c:numRef>
          </c:val>
        </c:ser>
        <c:axId val="93522560"/>
        <c:axId val="93561216"/>
      </c:barChart>
      <c:catAx>
        <c:axId val="93522560"/>
        <c:scaling>
          <c:orientation val="minMax"/>
        </c:scaling>
        <c:axPos val="b"/>
        <c:tickLblPos val="nextTo"/>
        <c:crossAx val="93561216"/>
        <c:crosses val="autoZero"/>
        <c:auto val="1"/>
        <c:lblAlgn val="ctr"/>
        <c:lblOffset val="100"/>
      </c:catAx>
      <c:valAx>
        <c:axId val="93561216"/>
        <c:scaling>
          <c:orientation val="minMax"/>
        </c:scaling>
        <c:axPos val="l"/>
        <c:majorGridlines/>
        <c:numFmt formatCode="General" sourceLinked="1"/>
        <c:tickLblPos val="nextTo"/>
        <c:crossAx val="93522560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87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5"/>
  <sheetViews>
    <sheetView tabSelected="1" zoomScale="87" zoomScaleNormal="87" workbookViewId="0">
      <selection activeCell="A2" sqref="A2"/>
    </sheetView>
  </sheetViews>
  <sheetFormatPr defaultColWidth="18" defaultRowHeight="14.25"/>
  <cols>
    <col min="1" max="1" width="40.7109375" style="24" customWidth="1"/>
    <col min="2" max="2" width="19.28515625" style="13" customWidth="1"/>
    <col min="3" max="3" width="9.7109375" style="26" customWidth="1"/>
    <col min="4" max="4" width="22.28515625" style="41" customWidth="1"/>
    <col min="5" max="5" width="12.42578125" style="24" customWidth="1"/>
    <col min="6" max="6" width="11.85546875" style="24" customWidth="1"/>
    <col min="7" max="7" width="13.85546875" style="24" customWidth="1"/>
    <col min="8" max="8" width="14.85546875" style="24" customWidth="1"/>
    <col min="9" max="9" width="45.42578125" style="55" customWidth="1"/>
    <col min="10" max="10" width="22.5703125" customWidth="1"/>
    <col min="11" max="11" width="23.42578125" style="11" customWidth="1"/>
    <col min="12" max="12" width="27.42578125" style="24" customWidth="1"/>
    <col min="13" max="13" width="21.5703125" style="24" customWidth="1"/>
    <col min="14" max="16384" width="18" style="24"/>
  </cols>
  <sheetData>
    <row r="1" spans="1:12" ht="18">
      <c r="A1" s="4" t="s">
        <v>68</v>
      </c>
    </row>
    <row r="3" spans="1:12" ht="18">
      <c r="A3" s="30" t="s">
        <v>11</v>
      </c>
      <c r="K3" s="21" t="s">
        <v>14</v>
      </c>
    </row>
    <row r="4" spans="1:12" s="5" customFormat="1">
      <c r="A4" s="5" t="s">
        <v>0</v>
      </c>
      <c r="B4" s="16" t="s">
        <v>20</v>
      </c>
      <c r="C4" s="5" t="s">
        <v>24</v>
      </c>
      <c r="D4" s="39" t="s">
        <v>3</v>
      </c>
      <c r="E4" s="5" t="s">
        <v>1</v>
      </c>
      <c r="F4" s="5" t="s">
        <v>6</v>
      </c>
      <c r="G4" s="5" t="s">
        <v>2</v>
      </c>
      <c r="H4" s="5" t="s">
        <v>10</v>
      </c>
      <c r="I4" s="56" t="s">
        <v>46</v>
      </c>
      <c r="K4" s="7">
        <f>COUNTA(D6:D60)</f>
        <v>33</v>
      </c>
    </row>
    <row r="5" spans="1:12" s="5" customFormat="1" ht="15">
      <c r="A5" s="68"/>
      <c r="B5" s="69"/>
      <c r="C5" s="68"/>
      <c r="D5" s="70"/>
      <c r="E5" s="68"/>
      <c r="F5" s="68"/>
      <c r="G5" s="68"/>
      <c r="H5" s="68"/>
      <c r="I5" s="71"/>
      <c r="K5" s="5" t="s">
        <v>9</v>
      </c>
      <c r="L5" s="28">
        <f>D61/K4</f>
        <v>323941.87878787878</v>
      </c>
    </row>
    <row r="6" spans="1:12" s="5" customFormat="1" ht="15">
      <c r="A6" s="72" t="s">
        <v>69</v>
      </c>
      <c r="B6" s="72" t="s">
        <v>18</v>
      </c>
      <c r="C6" s="74"/>
      <c r="D6" s="73">
        <v>4406682</v>
      </c>
      <c r="E6" s="74">
        <v>4529</v>
      </c>
      <c r="F6" s="74">
        <v>145</v>
      </c>
      <c r="G6" s="74">
        <v>333</v>
      </c>
      <c r="H6" s="74">
        <v>48</v>
      </c>
      <c r="I6" s="75" t="s">
        <v>70</v>
      </c>
      <c r="K6" s="11"/>
    </row>
    <row r="7" spans="1:12" s="5" customFormat="1" ht="15">
      <c r="A7" s="72" t="s">
        <v>71</v>
      </c>
      <c r="B7" s="72"/>
      <c r="C7" s="74"/>
      <c r="D7" s="73"/>
      <c r="E7" s="74"/>
      <c r="F7" s="74"/>
      <c r="G7" s="74"/>
      <c r="H7" s="74"/>
      <c r="I7" s="75"/>
      <c r="K7" s="11"/>
    </row>
    <row r="8" spans="1:12" s="5" customFormat="1" ht="15">
      <c r="A8" s="72"/>
      <c r="B8" s="72"/>
      <c r="C8" s="74"/>
      <c r="D8" s="73"/>
      <c r="E8" s="74"/>
      <c r="F8" s="74"/>
      <c r="G8" s="74"/>
      <c r="H8" s="74"/>
      <c r="I8" s="75"/>
      <c r="K8" s="11"/>
    </row>
    <row r="9" spans="1:12" s="5" customFormat="1" ht="15">
      <c r="A9" s="72" t="s">
        <v>56</v>
      </c>
      <c r="B9" s="72" t="s">
        <v>5</v>
      </c>
      <c r="C9" s="74" t="s">
        <v>75</v>
      </c>
      <c r="D9" s="73">
        <v>1412796</v>
      </c>
      <c r="E9" s="74">
        <v>1766</v>
      </c>
      <c r="F9" s="74">
        <v>109</v>
      </c>
      <c r="G9" s="74">
        <v>199</v>
      </c>
      <c r="H9" s="74">
        <v>24</v>
      </c>
      <c r="I9" s="75"/>
      <c r="K9" s="11"/>
    </row>
    <row r="10" spans="1:12" s="5" customFormat="1" ht="15">
      <c r="A10" s="72" t="s">
        <v>58</v>
      </c>
      <c r="B10" s="72" t="s">
        <v>5</v>
      </c>
      <c r="C10" s="74"/>
      <c r="D10" s="73">
        <v>58800</v>
      </c>
      <c r="E10" s="74">
        <v>204</v>
      </c>
      <c r="F10" s="74">
        <v>45</v>
      </c>
      <c r="G10" s="74">
        <v>60</v>
      </c>
      <c r="H10" s="74">
        <v>12</v>
      </c>
      <c r="I10" s="75"/>
      <c r="K10" s="11"/>
    </row>
    <row r="11" spans="1:12" s="5" customFormat="1" ht="15">
      <c r="A11" s="72" t="s">
        <v>7</v>
      </c>
      <c r="B11" s="72" t="s">
        <v>5</v>
      </c>
      <c r="C11" s="74" t="s">
        <v>75</v>
      </c>
      <c r="D11" s="73">
        <v>17686</v>
      </c>
      <c r="E11" s="74">
        <v>85</v>
      </c>
      <c r="F11" s="74">
        <v>28</v>
      </c>
      <c r="G11" s="74">
        <v>46</v>
      </c>
      <c r="H11" s="74">
        <v>6</v>
      </c>
      <c r="I11" s="75"/>
      <c r="K11" s="11"/>
    </row>
    <row r="12" spans="1:12" s="5" customFormat="1" ht="15">
      <c r="A12" s="72"/>
      <c r="B12" s="72"/>
      <c r="C12" s="74"/>
      <c r="D12" s="73"/>
      <c r="E12" s="74"/>
      <c r="F12" s="74"/>
      <c r="G12" s="74"/>
      <c r="H12" s="74"/>
      <c r="I12" s="75"/>
      <c r="K12" s="11"/>
    </row>
    <row r="13" spans="1:12" s="5" customFormat="1" ht="15">
      <c r="A13" s="72" t="s">
        <v>8</v>
      </c>
      <c r="B13" s="72" t="s">
        <v>4</v>
      </c>
      <c r="C13" s="74"/>
      <c r="D13" s="73">
        <v>137286</v>
      </c>
      <c r="E13" s="74">
        <v>290</v>
      </c>
      <c r="F13" s="74">
        <v>73</v>
      </c>
      <c r="G13" s="74">
        <v>101</v>
      </c>
      <c r="H13" s="74" t="s">
        <v>13</v>
      </c>
      <c r="I13" s="75"/>
      <c r="K13" s="11"/>
    </row>
    <row r="14" spans="1:12" s="5" customFormat="1" ht="15">
      <c r="A14" s="72" t="s">
        <v>92</v>
      </c>
      <c r="B14" s="72" t="s">
        <v>4</v>
      </c>
      <c r="C14" s="74"/>
      <c r="D14" s="73">
        <v>8949</v>
      </c>
      <c r="E14" s="74">
        <v>60</v>
      </c>
      <c r="F14" s="74">
        <v>25</v>
      </c>
      <c r="G14" s="74">
        <v>32</v>
      </c>
      <c r="H14" s="74">
        <v>6</v>
      </c>
      <c r="I14" s="75"/>
      <c r="K14" s="11"/>
    </row>
    <row r="15" spans="1:12" s="5" customFormat="1" ht="15">
      <c r="A15" s="72" t="s">
        <v>93</v>
      </c>
      <c r="B15" s="72"/>
      <c r="C15" s="74"/>
      <c r="D15" s="73"/>
      <c r="E15" s="74"/>
      <c r="F15" s="74"/>
      <c r="G15" s="74"/>
      <c r="H15" s="74"/>
      <c r="I15" s="75"/>
      <c r="K15" s="11"/>
    </row>
    <row r="16" spans="1:12" s="5" customFormat="1" ht="15">
      <c r="A16" s="72" t="s">
        <v>74</v>
      </c>
      <c r="B16" s="72" t="s">
        <v>4</v>
      </c>
      <c r="C16" s="74" t="s">
        <v>75</v>
      </c>
      <c r="D16" s="73">
        <v>3638</v>
      </c>
      <c r="E16" s="74">
        <v>47</v>
      </c>
      <c r="F16" s="74">
        <v>18</v>
      </c>
      <c r="G16" s="74">
        <v>16</v>
      </c>
      <c r="H16" s="74">
        <v>4</v>
      </c>
      <c r="I16" s="75"/>
      <c r="K16" s="11"/>
    </row>
    <row r="17" spans="1:11" s="5" customFormat="1" ht="15">
      <c r="A17" s="72" t="s">
        <v>85</v>
      </c>
      <c r="B17" s="72" t="s">
        <v>4</v>
      </c>
      <c r="C17" s="74" t="s">
        <v>75</v>
      </c>
      <c r="D17" s="73">
        <v>1890</v>
      </c>
      <c r="E17" s="74">
        <v>26</v>
      </c>
      <c r="F17" s="74">
        <v>15</v>
      </c>
      <c r="G17" s="74">
        <v>15</v>
      </c>
      <c r="H17" s="74" t="s">
        <v>13</v>
      </c>
      <c r="I17" s="75"/>
      <c r="K17" s="11"/>
    </row>
    <row r="18" spans="1:11" s="5" customFormat="1" ht="15">
      <c r="A18" s="72"/>
      <c r="B18" s="72"/>
      <c r="C18" s="74"/>
      <c r="D18" s="73"/>
      <c r="E18" s="74"/>
      <c r="F18" s="74"/>
      <c r="G18" s="74"/>
      <c r="H18" s="74"/>
      <c r="I18" s="75"/>
      <c r="K18" s="11"/>
    </row>
    <row r="19" spans="1:11" s="5" customFormat="1" ht="15">
      <c r="A19" s="72" t="s">
        <v>60</v>
      </c>
      <c r="B19" s="72" t="s">
        <v>38</v>
      </c>
      <c r="C19" s="74" t="s">
        <v>75</v>
      </c>
      <c r="D19" s="73">
        <v>1215</v>
      </c>
      <c r="E19" s="74">
        <v>22</v>
      </c>
      <c r="F19" s="74">
        <v>13</v>
      </c>
      <c r="G19" s="74">
        <v>14</v>
      </c>
      <c r="H19" s="74">
        <v>8</v>
      </c>
      <c r="I19" s="75"/>
      <c r="K19" s="11"/>
    </row>
    <row r="20" spans="1:11" s="5" customFormat="1" ht="15">
      <c r="A20" s="72" t="s">
        <v>26</v>
      </c>
      <c r="B20" s="72" t="s">
        <v>38</v>
      </c>
      <c r="C20" s="74"/>
      <c r="D20" s="73">
        <v>544</v>
      </c>
      <c r="E20" s="74">
        <v>16</v>
      </c>
      <c r="F20" s="74">
        <v>8</v>
      </c>
      <c r="G20" s="74">
        <v>8</v>
      </c>
      <c r="H20" s="74">
        <v>20</v>
      </c>
      <c r="I20" s="75"/>
      <c r="K20" s="11"/>
    </row>
    <row r="21" spans="1:11" s="5" customFormat="1" ht="15">
      <c r="A21" s="72"/>
      <c r="B21" s="72"/>
      <c r="C21" s="74"/>
      <c r="D21" s="73"/>
      <c r="E21" s="74"/>
      <c r="F21" s="74"/>
      <c r="G21" s="74"/>
      <c r="H21" s="74"/>
      <c r="I21" s="75"/>
      <c r="K21" s="11"/>
    </row>
    <row r="22" spans="1:11" s="5" customFormat="1" ht="15">
      <c r="A22" s="72" t="s">
        <v>88</v>
      </c>
      <c r="B22" s="72" t="s">
        <v>89</v>
      </c>
      <c r="C22" s="74"/>
      <c r="D22" s="73">
        <v>2299</v>
      </c>
      <c r="E22" s="74">
        <v>44</v>
      </c>
      <c r="F22" s="74">
        <v>10</v>
      </c>
      <c r="G22" s="74">
        <v>15</v>
      </c>
      <c r="H22" s="74" t="s">
        <v>13</v>
      </c>
      <c r="I22" s="75"/>
      <c r="K22" s="11"/>
    </row>
    <row r="23" spans="1:11" s="5" customFormat="1" ht="15">
      <c r="A23" s="72"/>
      <c r="B23" s="72"/>
      <c r="C23" s="74"/>
      <c r="D23" s="73"/>
      <c r="E23" s="74"/>
      <c r="F23" s="74"/>
      <c r="G23" s="74"/>
      <c r="H23" s="74"/>
      <c r="I23" s="75"/>
      <c r="K23" s="11"/>
    </row>
    <row r="24" spans="1:11" s="5" customFormat="1" ht="15">
      <c r="A24" s="72" t="s">
        <v>80</v>
      </c>
      <c r="B24" s="72" t="s">
        <v>59</v>
      </c>
      <c r="C24" s="74" t="s">
        <v>75</v>
      </c>
      <c r="D24" s="73">
        <v>132660</v>
      </c>
      <c r="E24" s="74">
        <v>685</v>
      </c>
      <c r="F24" s="74">
        <v>27</v>
      </c>
      <c r="G24" s="74">
        <v>63</v>
      </c>
      <c r="H24" s="74">
        <v>23</v>
      </c>
      <c r="I24" s="75"/>
      <c r="K24" s="11"/>
    </row>
    <row r="25" spans="1:11" s="5" customFormat="1" ht="15.75">
      <c r="A25" s="72" t="s">
        <v>63</v>
      </c>
      <c r="B25" s="72" t="s">
        <v>59</v>
      </c>
      <c r="C25" s="74" t="s">
        <v>75</v>
      </c>
      <c r="D25" s="73">
        <v>63609</v>
      </c>
      <c r="E25" s="74">
        <v>246</v>
      </c>
      <c r="F25" s="74">
        <v>28</v>
      </c>
      <c r="G25" s="74">
        <v>63</v>
      </c>
      <c r="H25" s="74">
        <v>13</v>
      </c>
      <c r="I25" s="80"/>
      <c r="K25" s="11"/>
    </row>
    <row r="26" spans="1:11" s="5" customFormat="1" ht="15">
      <c r="A26" s="72"/>
      <c r="B26" s="72"/>
      <c r="C26" s="74"/>
      <c r="D26" s="73"/>
      <c r="E26" s="74"/>
      <c r="F26" s="74"/>
      <c r="G26" s="74"/>
      <c r="H26" s="74"/>
      <c r="I26" s="75"/>
      <c r="K26" s="11"/>
    </row>
    <row r="27" spans="1:11" s="5" customFormat="1" ht="15">
      <c r="A27" s="72" t="s">
        <v>79</v>
      </c>
      <c r="B27" s="72" t="s">
        <v>76</v>
      </c>
      <c r="C27" s="74"/>
      <c r="D27" s="73">
        <v>10125</v>
      </c>
      <c r="E27" s="74">
        <v>86</v>
      </c>
      <c r="F27" s="74">
        <v>17</v>
      </c>
      <c r="G27" s="74">
        <v>28</v>
      </c>
      <c r="H27" s="74">
        <v>8</v>
      </c>
      <c r="I27" s="75"/>
      <c r="K27" s="11"/>
    </row>
    <row r="28" spans="1:11" s="5" customFormat="1" ht="15">
      <c r="A28" s="72"/>
      <c r="B28" s="72"/>
      <c r="C28" s="74"/>
      <c r="D28" s="73"/>
      <c r="E28" s="74"/>
      <c r="F28" s="74"/>
      <c r="G28" s="74"/>
      <c r="H28" s="74"/>
      <c r="I28" s="75"/>
      <c r="K28" s="11"/>
    </row>
    <row r="29" spans="1:11" s="5" customFormat="1" ht="15">
      <c r="A29" s="72" t="s">
        <v>67</v>
      </c>
      <c r="B29" s="72" t="s">
        <v>48</v>
      </c>
      <c r="C29" s="74"/>
      <c r="D29" s="36">
        <v>324612</v>
      </c>
      <c r="E29" s="77">
        <v>1084</v>
      </c>
      <c r="F29" s="74">
        <v>32</v>
      </c>
      <c r="G29" s="74">
        <v>95</v>
      </c>
      <c r="H29" s="74">
        <v>26</v>
      </c>
      <c r="I29" s="75" t="s">
        <v>66</v>
      </c>
      <c r="K29" s="11"/>
    </row>
    <row r="30" spans="1:11" s="5" customFormat="1" ht="15">
      <c r="A30" s="72" t="s">
        <v>87</v>
      </c>
      <c r="B30" s="72"/>
      <c r="C30" s="74"/>
      <c r="D30" s="73"/>
      <c r="E30" s="74"/>
      <c r="F30" s="74"/>
      <c r="G30" s="74"/>
      <c r="H30" s="74"/>
      <c r="I30" s="75"/>
      <c r="K30" s="11"/>
    </row>
    <row r="31" spans="1:11" s="5" customFormat="1" ht="15">
      <c r="A31" s="72"/>
      <c r="B31" s="72"/>
      <c r="C31" s="74"/>
      <c r="D31" s="73"/>
      <c r="E31" s="74"/>
      <c r="F31" s="74"/>
      <c r="G31" s="74"/>
      <c r="H31" s="74"/>
      <c r="I31" s="75"/>
      <c r="K31" s="11"/>
    </row>
    <row r="32" spans="1:11" s="5" customFormat="1" ht="15">
      <c r="A32" s="72" t="s">
        <v>15</v>
      </c>
      <c r="B32" s="72" t="s">
        <v>53</v>
      </c>
      <c r="C32" s="74" t="s">
        <v>75</v>
      </c>
      <c r="D32" s="73">
        <v>12896</v>
      </c>
      <c r="E32" s="74">
        <v>96</v>
      </c>
      <c r="F32" s="74">
        <v>22</v>
      </c>
      <c r="G32" s="74">
        <v>30</v>
      </c>
      <c r="H32" s="74">
        <v>4</v>
      </c>
      <c r="I32" s="75"/>
      <c r="K32" s="11"/>
    </row>
    <row r="33" spans="1:12" s="5" customFormat="1" ht="15">
      <c r="A33" s="72"/>
      <c r="B33" s="72"/>
      <c r="C33" s="74"/>
      <c r="D33" s="73"/>
      <c r="E33" s="74"/>
      <c r="F33" s="74"/>
      <c r="G33" s="74"/>
      <c r="H33" s="74"/>
      <c r="I33" s="75"/>
      <c r="K33" s="11"/>
    </row>
    <row r="34" spans="1:12" s="5" customFormat="1" ht="15">
      <c r="A34" s="72" t="s">
        <v>84</v>
      </c>
      <c r="B34" s="72" t="s">
        <v>54</v>
      </c>
      <c r="C34" s="74"/>
      <c r="D34" s="73">
        <v>10773</v>
      </c>
      <c r="E34" s="74">
        <v>73</v>
      </c>
      <c r="F34" s="74">
        <v>24</v>
      </c>
      <c r="G34" s="74">
        <v>33</v>
      </c>
      <c r="H34" s="74">
        <v>3</v>
      </c>
      <c r="I34" s="75"/>
      <c r="K34" s="11"/>
    </row>
    <row r="35" spans="1:12" s="5" customFormat="1" ht="15">
      <c r="A35" s="72"/>
      <c r="B35" s="72"/>
      <c r="C35" s="74"/>
      <c r="D35" s="73"/>
      <c r="E35" s="74"/>
      <c r="F35" s="74"/>
      <c r="G35" s="74"/>
      <c r="H35" s="74"/>
      <c r="I35" s="75"/>
      <c r="K35" s="11"/>
    </row>
    <row r="36" spans="1:12" s="5" customFormat="1" ht="15">
      <c r="A36" s="72" t="s">
        <v>90</v>
      </c>
      <c r="B36" s="72" t="s">
        <v>73</v>
      </c>
      <c r="C36" s="74"/>
      <c r="D36" s="73">
        <v>2509451</v>
      </c>
      <c r="E36" s="74">
        <v>3283</v>
      </c>
      <c r="F36" s="74">
        <v>103</v>
      </c>
      <c r="G36" s="74">
        <v>156</v>
      </c>
      <c r="H36" s="74">
        <v>35</v>
      </c>
      <c r="I36" s="75" t="s">
        <v>41</v>
      </c>
      <c r="K36" s="11"/>
    </row>
    <row r="37" spans="1:12" s="5" customFormat="1" ht="15">
      <c r="A37" s="72" t="s">
        <v>91</v>
      </c>
      <c r="B37" s="72"/>
      <c r="C37" s="74"/>
      <c r="D37" s="73"/>
      <c r="E37" s="74"/>
      <c r="F37" s="74"/>
      <c r="G37" s="74"/>
      <c r="H37" s="74"/>
      <c r="I37" s="75"/>
      <c r="K37" s="11"/>
    </row>
    <row r="38" spans="1:12" s="5" customFormat="1" ht="15">
      <c r="A38" s="72" t="s">
        <v>27</v>
      </c>
      <c r="B38" s="72" t="s">
        <v>73</v>
      </c>
      <c r="C38" s="74"/>
      <c r="D38" s="73">
        <v>247988</v>
      </c>
      <c r="E38" s="77">
        <v>361</v>
      </c>
      <c r="F38" s="74">
        <v>81</v>
      </c>
      <c r="G38" s="74">
        <v>170</v>
      </c>
      <c r="H38" s="74">
        <v>18</v>
      </c>
      <c r="I38" s="75"/>
      <c r="K38" s="11"/>
    </row>
    <row r="39" spans="1:12" s="5" customFormat="1" ht="15">
      <c r="A39" s="72" t="s">
        <v>19</v>
      </c>
      <c r="B39" s="72" t="s">
        <v>73</v>
      </c>
      <c r="C39" s="74"/>
      <c r="D39" s="73">
        <v>231296</v>
      </c>
      <c r="E39" s="77">
        <v>410</v>
      </c>
      <c r="F39" s="74">
        <v>78</v>
      </c>
      <c r="G39" s="74">
        <v>130</v>
      </c>
      <c r="H39" s="74">
        <v>21</v>
      </c>
      <c r="I39" s="75"/>
      <c r="K39" s="11"/>
    </row>
    <row r="40" spans="1:12" s="5" customFormat="1" ht="15">
      <c r="A40" s="72" t="s">
        <v>72</v>
      </c>
      <c r="B40" s="72" t="s">
        <v>73</v>
      </c>
      <c r="C40" s="74"/>
      <c r="D40" s="73">
        <v>196392</v>
      </c>
      <c r="E40" s="74">
        <v>367</v>
      </c>
      <c r="F40" s="74">
        <v>63</v>
      </c>
      <c r="G40" s="74">
        <v>133</v>
      </c>
      <c r="H40" s="74">
        <v>12</v>
      </c>
      <c r="I40" s="75"/>
      <c r="K40" s="49"/>
      <c r="L40" s="34"/>
    </row>
    <row r="41" spans="1:12" s="5" customFormat="1" ht="15">
      <c r="A41" s="72" t="s">
        <v>61</v>
      </c>
      <c r="B41" s="72" t="s">
        <v>73</v>
      </c>
      <c r="C41" s="74"/>
      <c r="D41" s="73">
        <v>105600</v>
      </c>
      <c r="E41" s="74">
        <v>240</v>
      </c>
      <c r="F41" s="74">
        <v>65</v>
      </c>
      <c r="G41" s="74">
        <v>111</v>
      </c>
      <c r="H41" s="74">
        <v>11</v>
      </c>
      <c r="I41" s="75"/>
      <c r="K41" s="49"/>
      <c r="L41" s="34"/>
    </row>
    <row r="42" spans="1:12" s="5" customFormat="1" ht="15">
      <c r="A42" s="72" t="s">
        <v>65</v>
      </c>
      <c r="B42" s="72" t="s">
        <v>73</v>
      </c>
      <c r="C42" s="74"/>
      <c r="D42" s="73">
        <v>104652</v>
      </c>
      <c r="E42" s="74">
        <v>274</v>
      </c>
      <c r="F42" s="74">
        <v>68</v>
      </c>
      <c r="G42" s="74">
        <v>94</v>
      </c>
      <c r="H42" s="74">
        <v>14</v>
      </c>
      <c r="I42" s="75" t="s">
        <v>42</v>
      </c>
      <c r="K42" s="49"/>
      <c r="L42" s="34"/>
    </row>
    <row r="43" spans="1:12" s="5" customFormat="1" ht="15">
      <c r="A43" s="72" t="s">
        <v>81</v>
      </c>
      <c r="B43" s="72"/>
      <c r="C43" s="74"/>
      <c r="D43" s="73"/>
      <c r="E43" s="74"/>
      <c r="F43" s="74"/>
      <c r="G43" s="74"/>
      <c r="H43" s="74"/>
      <c r="I43" s="75"/>
      <c r="K43" s="49"/>
      <c r="L43" s="34"/>
    </row>
    <row r="44" spans="1:12" s="5" customFormat="1" ht="15">
      <c r="A44" s="72" t="s">
        <v>82</v>
      </c>
      <c r="B44" s="72" t="s">
        <v>73</v>
      </c>
      <c r="C44" s="74"/>
      <c r="D44" s="73">
        <v>76860</v>
      </c>
      <c r="E44" s="74">
        <v>235</v>
      </c>
      <c r="F44" s="74">
        <v>51</v>
      </c>
      <c r="G44" s="74">
        <v>71</v>
      </c>
      <c r="H44" s="74" t="s">
        <v>13</v>
      </c>
      <c r="I44" s="75"/>
      <c r="K44" s="49"/>
      <c r="L44" s="34"/>
    </row>
    <row r="45" spans="1:12" s="5" customFormat="1" ht="15">
      <c r="A45" s="72" t="s">
        <v>57</v>
      </c>
      <c r="B45" s="72" t="s">
        <v>73</v>
      </c>
      <c r="C45" s="74"/>
      <c r="D45" s="73">
        <v>68817</v>
      </c>
      <c r="E45" s="74">
        <v>223</v>
      </c>
      <c r="F45" s="74">
        <v>50</v>
      </c>
      <c r="G45" s="74">
        <v>63</v>
      </c>
      <c r="H45" s="74">
        <v>12</v>
      </c>
      <c r="I45" s="75"/>
      <c r="K45" s="49"/>
      <c r="L45" s="34"/>
    </row>
    <row r="46" spans="1:12" s="5" customFormat="1" ht="15">
      <c r="A46" s="72" t="s">
        <v>34</v>
      </c>
      <c r="B46" s="72" t="s">
        <v>73</v>
      </c>
      <c r="C46" s="74"/>
      <c r="D46" s="73">
        <v>52521</v>
      </c>
      <c r="E46" s="74">
        <v>163</v>
      </c>
      <c r="F46" s="74">
        <v>53</v>
      </c>
      <c r="G46" s="74">
        <v>70</v>
      </c>
      <c r="H46" s="74">
        <v>8</v>
      </c>
      <c r="I46" s="75"/>
      <c r="K46" s="49"/>
      <c r="L46" s="34"/>
    </row>
    <row r="47" spans="1:12" s="5" customFormat="1" ht="15">
      <c r="A47" s="72" t="s">
        <v>28</v>
      </c>
      <c r="B47" s="72" t="s">
        <v>73</v>
      </c>
      <c r="C47" s="74"/>
      <c r="D47" s="73">
        <v>26880</v>
      </c>
      <c r="E47" s="74">
        <v>100</v>
      </c>
      <c r="F47" s="74">
        <v>47</v>
      </c>
      <c r="G47" s="74">
        <v>58</v>
      </c>
      <c r="H47" s="74" t="s">
        <v>13</v>
      </c>
      <c r="I47" s="75"/>
      <c r="K47" s="49"/>
      <c r="L47" s="34"/>
    </row>
    <row r="48" spans="1:12" s="5" customFormat="1" ht="15">
      <c r="A48" s="72" t="s">
        <v>22</v>
      </c>
      <c r="B48" s="72" t="s">
        <v>73</v>
      </c>
      <c r="C48" s="74"/>
      <c r="D48" s="73">
        <v>7320</v>
      </c>
      <c r="E48" s="74">
        <v>50</v>
      </c>
      <c r="F48" s="74">
        <v>27</v>
      </c>
      <c r="G48" s="74">
        <v>34</v>
      </c>
      <c r="H48" s="74">
        <v>2</v>
      </c>
      <c r="I48" s="75"/>
      <c r="K48" s="49"/>
      <c r="L48" s="34"/>
    </row>
    <row r="49" spans="1:12" s="5" customFormat="1" ht="15">
      <c r="A49" s="72"/>
      <c r="B49" s="72"/>
      <c r="C49" s="74"/>
      <c r="D49" s="73"/>
      <c r="E49" s="74"/>
      <c r="F49" s="74"/>
      <c r="G49" s="74"/>
      <c r="H49" s="74"/>
      <c r="I49" s="75"/>
      <c r="K49" s="49"/>
      <c r="L49" s="34"/>
    </row>
    <row r="50" spans="1:12" s="5" customFormat="1" ht="15">
      <c r="A50" s="72" t="s">
        <v>94</v>
      </c>
      <c r="B50" s="72" t="s">
        <v>83</v>
      </c>
      <c r="C50" s="74"/>
      <c r="D50" s="73">
        <v>40320</v>
      </c>
      <c r="E50" s="74">
        <v>204</v>
      </c>
      <c r="F50" s="74">
        <v>47</v>
      </c>
      <c r="G50" s="74">
        <v>58</v>
      </c>
      <c r="H50" s="74">
        <v>16</v>
      </c>
      <c r="I50" s="75"/>
      <c r="K50" s="49"/>
      <c r="L50" s="34"/>
    </row>
    <row r="51" spans="1:12" s="5" customFormat="1" ht="15">
      <c r="A51" s="72" t="s">
        <v>47</v>
      </c>
      <c r="B51" s="72" t="s">
        <v>83</v>
      </c>
      <c r="C51" s="74"/>
      <c r="D51" s="73">
        <v>5292</v>
      </c>
      <c r="E51" s="74">
        <v>45</v>
      </c>
      <c r="F51" s="74">
        <v>25</v>
      </c>
      <c r="G51" s="74">
        <v>24</v>
      </c>
      <c r="H51" s="74">
        <v>2</v>
      </c>
      <c r="I51" s="75"/>
      <c r="K51" s="49"/>
      <c r="L51" s="34"/>
    </row>
    <row r="52" spans="1:12" s="5" customFormat="1" ht="15">
      <c r="A52" s="72"/>
      <c r="B52" s="72"/>
      <c r="C52" s="74"/>
      <c r="D52" s="73"/>
      <c r="E52" s="74"/>
      <c r="F52" s="74"/>
      <c r="G52" s="74"/>
      <c r="H52" s="74"/>
      <c r="I52" s="75"/>
      <c r="K52" s="49"/>
      <c r="L52" s="34"/>
    </row>
    <row r="53" spans="1:12" s="5" customFormat="1" ht="15">
      <c r="A53" s="72" t="s">
        <v>49</v>
      </c>
      <c r="B53" s="72" t="s">
        <v>77</v>
      </c>
      <c r="C53" s="74"/>
      <c r="D53" s="73">
        <v>101703</v>
      </c>
      <c r="E53" s="74">
        <v>409</v>
      </c>
      <c r="F53" s="74">
        <v>26</v>
      </c>
      <c r="G53" s="74">
        <v>61</v>
      </c>
      <c r="H53" s="74">
        <v>16</v>
      </c>
      <c r="I53" s="75"/>
      <c r="K53" s="49"/>
      <c r="L53" s="34"/>
    </row>
    <row r="54" spans="1:12" s="5" customFormat="1" ht="15">
      <c r="A54" s="72"/>
      <c r="B54" s="72"/>
      <c r="C54" s="74"/>
      <c r="D54" s="73"/>
      <c r="E54" s="74"/>
      <c r="F54" s="74"/>
      <c r="G54" s="74"/>
      <c r="H54" s="74"/>
      <c r="I54" s="75"/>
      <c r="K54" s="49"/>
      <c r="L54" s="34"/>
    </row>
    <row r="55" spans="1:12" s="5" customFormat="1" ht="15">
      <c r="A55" s="72" t="s">
        <v>36</v>
      </c>
      <c r="B55" s="72" t="s">
        <v>86</v>
      </c>
      <c r="C55" s="74"/>
      <c r="D55" s="73">
        <v>307320</v>
      </c>
      <c r="E55" s="74">
        <v>894</v>
      </c>
      <c r="F55" s="74">
        <v>34</v>
      </c>
      <c r="G55" s="74">
        <v>96</v>
      </c>
      <c r="H55" s="74">
        <v>25</v>
      </c>
      <c r="I55" s="75"/>
      <c r="K55" s="49"/>
      <c r="L55" s="34"/>
    </row>
    <row r="56" spans="1:12" s="5" customFormat="1" ht="15">
      <c r="A56" s="72"/>
      <c r="B56" s="72"/>
      <c r="C56" s="74"/>
      <c r="D56" s="73"/>
      <c r="E56" s="74"/>
      <c r="F56" s="74"/>
      <c r="G56" s="74"/>
      <c r="H56" s="74"/>
      <c r="I56" s="75"/>
      <c r="K56" s="49"/>
      <c r="L56" s="34"/>
    </row>
    <row r="57" spans="1:12" s="5" customFormat="1" ht="15">
      <c r="A57" s="72" t="s">
        <v>40</v>
      </c>
      <c r="B57" s="72" t="s">
        <v>78</v>
      </c>
      <c r="C57" s="74"/>
      <c r="D57" s="73">
        <v>1210</v>
      </c>
      <c r="E57" s="74">
        <v>26</v>
      </c>
      <c r="F57" s="74">
        <v>10</v>
      </c>
      <c r="G57" s="74">
        <v>12</v>
      </c>
      <c r="H57" s="74">
        <v>2</v>
      </c>
      <c r="I57" s="75"/>
      <c r="K57" s="49"/>
      <c r="L57" s="34"/>
    </row>
    <row r="58" spans="1:12" s="5" customFormat="1" ht="15">
      <c r="A58" s="72"/>
      <c r="B58" s="72"/>
      <c r="C58" s="74"/>
      <c r="D58" s="73"/>
      <c r="E58" s="74"/>
      <c r="F58" s="74"/>
      <c r="G58" s="74"/>
      <c r="H58" s="74"/>
      <c r="I58" s="75"/>
      <c r="K58" s="49"/>
      <c r="L58" s="34"/>
    </row>
    <row r="59" spans="1:12" s="5" customFormat="1" ht="15">
      <c r="A59" s="72"/>
      <c r="B59" s="72"/>
      <c r="C59" s="74"/>
      <c r="D59" s="73"/>
      <c r="E59" s="74"/>
      <c r="F59" s="74"/>
      <c r="G59" s="74"/>
      <c r="H59" s="74"/>
      <c r="I59" s="75"/>
      <c r="K59" s="49"/>
      <c r="L59" s="34"/>
    </row>
    <row r="60" spans="1:12" s="5" customFormat="1" ht="15">
      <c r="A60" s="72"/>
      <c r="B60" s="72"/>
      <c r="C60" s="74"/>
      <c r="D60" s="73"/>
      <c r="E60" s="74"/>
      <c r="F60" s="74"/>
      <c r="G60" s="74"/>
      <c r="H60" s="74"/>
      <c r="I60" s="75"/>
      <c r="K60" s="51"/>
    </row>
    <row r="61" spans="1:12" s="5" customFormat="1" ht="15.75">
      <c r="A61" s="12"/>
      <c r="B61" s="48" t="s">
        <v>45</v>
      </c>
      <c r="C61" s="46"/>
      <c r="D61" s="37">
        <f>SUM(D6:D59)</f>
        <v>10690082</v>
      </c>
      <c r="E61" s="10"/>
      <c r="F61" s="10"/>
      <c r="H61" s="15"/>
      <c r="I61" s="59"/>
      <c r="K61" s="51"/>
    </row>
    <row r="62" spans="1:12" s="5" customFormat="1">
      <c r="A62" s="12"/>
      <c r="B62" s="12"/>
      <c r="C62" s="10"/>
      <c r="D62" s="36"/>
      <c r="E62" s="10"/>
      <c r="F62" s="10"/>
      <c r="G62" s="10"/>
      <c r="H62" s="10"/>
      <c r="I62" s="59"/>
      <c r="K62" s="11"/>
    </row>
    <row r="63" spans="1:12" s="5" customFormat="1">
      <c r="A63" s="12"/>
      <c r="B63" s="12"/>
      <c r="C63" s="10"/>
      <c r="D63" s="36"/>
      <c r="E63" s="10"/>
      <c r="F63" s="10"/>
      <c r="G63" s="10"/>
      <c r="H63" s="10"/>
      <c r="I63" s="59"/>
      <c r="K63" s="11"/>
    </row>
    <row r="64" spans="1:12" s="5" customFormat="1" ht="15">
      <c r="A64" s="72" t="s">
        <v>16</v>
      </c>
      <c r="B64" s="72"/>
      <c r="C64" s="74"/>
      <c r="D64" s="73"/>
      <c r="E64" s="74"/>
      <c r="F64" s="74"/>
      <c r="G64" s="74"/>
      <c r="H64" s="74"/>
      <c r="I64" s="59"/>
      <c r="K64" s="11"/>
    </row>
    <row r="65" spans="1:15" s="5" customFormat="1" ht="15">
      <c r="A65" s="72" t="s">
        <v>33</v>
      </c>
      <c r="B65" s="72"/>
      <c r="C65" s="74"/>
      <c r="D65" s="73"/>
      <c r="E65" s="74"/>
      <c r="F65" s="74"/>
      <c r="G65" s="74"/>
      <c r="H65" s="74"/>
      <c r="I65" s="59"/>
      <c r="K65" s="51"/>
    </row>
    <row r="66" spans="1:15" s="5" customFormat="1" ht="15">
      <c r="A66" s="68" t="s">
        <v>0</v>
      </c>
      <c r="B66" s="68" t="s">
        <v>20</v>
      </c>
      <c r="C66" s="68" t="s">
        <v>24</v>
      </c>
      <c r="D66" s="70" t="s">
        <v>3</v>
      </c>
      <c r="E66" s="68" t="s">
        <v>1</v>
      </c>
      <c r="F66" s="68" t="s">
        <v>6</v>
      </c>
      <c r="G66" s="68" t="s">
        <v>2</v>
      </c>
      <c r="H66" s="68" t="s">
        <v>10</v>
      </c>
      <c r="I66" s="66"/>
      <c r="K66" s="51"/>
    </row>
    <row r="67" spans="1:15" s="12" customFormat="1" ht="15">
      <c r="A67" s="76" t="s">
        <v>51</v>
      </c>
      <c r="B67" s="72" t="s">
        <v>73</v>
      </c>
      <c r="C67" s="74"/>
      <c r="D67" s="73">
        <v>122472</v>
      </c>
      <c r="E67" s="74">
        <v>275</v>
      </c>
      <c r="F67" s="74">
        <v>62</v>
      </c>
      <c r="G67" s="74">
        <v>106</v>
      </c>
      <c r="H67" s="74">
        <v>14</v>
      </c>
      <c r="I67" s="59"/>
      <c r="J67" s="34"/>
      <c r="K67" s="50"/>
      <c r="L67" s="34"/>
      <c r="M67" s="43"/>
      <c r="N67" s="44"/>
      <c r="O67" s="45"/>
    </row>
    <row r="68" spans="1:15" s="5" customFormat="1" ht="15">
      <c r="A68" s="72" t="s">
        <v>21</v>
      </c>
      <c r="B68" s="72" t="s">
        <v>77</v>
      </c>
      <c r="C68" s="74"/>
      <c r="D68" s="73">
        <v>30030</v>
      </c>
      <c r="E68" s="74">
        <v>174</v>
      </c>
      <c r="F68" s="74">
        <v>22</v>
      </c>
      <c r="G68" s="74">
        <v>43</v>
      </c>
      <c r="H68" s="74">
        <v>14</v>
      </c>
      <c r="I68" s="59"/>
      <c r="K68" s="51"/>
    </row>
    <row r="69" spans="1:15" s="5" customFormat="1" ht="15">
      <c r="A69" s="81"/>
      <c r="B69" s="81"/>
      <c r="C69" s="82"/>
      <c r="D69" s="73"/>
      <c r="E69" s="82"/>
      <c r="F69" s="82"/>
      <c r="G69" s="82"/>
      <c r="H69" s="82"/>
      <c r="I69" s="67"/>
      <c r="K69" s="51"/>
    </row>
    <row r="70" spans="1:15" s="5" customFormat="1" ht="15">
      <c r="A70" s="81"/>
      <c r="B70" s="81"/>
      <c r="C70" s="82"/>
      <c r="D70" s="73"/>
      <c r="E70" s="82"/>
      <c r="F70" s="82"/>
      <c r="G70" s="82"/>
      <c r="H70" s="82"/>
      <c r="I70" s="67"/>
      <c r="K70" s="51"/>
    </row>
    <row r="71" spans="1:15" s="5" customFormat="1" ht="15">
      <c r="A71" s="72"/>
      <c r="B71" s="72"/>
      <c r="C71" s="74"/>
      <c r="D71" s="73"/>
      <c r="E71" s="74"/>
      <c r="F71" s="74"/>
      <c r="G71" s="74"/>
      <c r="H71" s="74"/>
      <c r="I71" s="59"/>
      <c r="K71" s="51"/>
    </row>
    <row r="72" spans="1:15" s="5" customFormat="1" ht="15">
      <c r="A72" s="72"/>
      <c r="B72" s="72"/>
      <c r="C72" s="74"/>
      <c r="D72" s="73"/>
      <c r="E72" s="74"/>
      <c r="F72" s="74"/>
      <c r="G72" s="74"/>
      <c r="H72" s="74"/>
      <c r="I72" s="59"/>
      <c r="K72" s="51"/>
    </row>
    <row r="73" spans="1:15" s="5" customFormat="1" ht="15">
      <c r="A73" s="72"/>
      <c r="B73" s="72"/>
      <c r="C73" s="74"/>
      <c r="D73" s="73"/>
      <c r="E73" s="74"/>
      <c r="F73" s="74"/>
      <c r="G73" s="74"/>
      <c r="H73" s="74"/>
      <c r="I73" s="59"/>
      <c r="K73" s="51"/>
    </row>
    <row r="74" spans="1:15" s="5" customFormat="1" ht="15">
      <c r="A74" s="72"/>
      <c r="B74" s="72"/>
      <c r="C74" s="74"/>
      <c r="D74" s="73"/>
      <c r="E74" s="74"/>
      <c r="F74" s="74"/>
      <c r="G74" s="74"/>
      <c r="H74" s="74"/>
      <c r="I74" s="59"/>
      <c r="K74" s="10"/>
    </row>
    <row r="75" spans="1:15" s="5" customFormat="1" ht="15">
      <c r="A75" s="12"/>
      <c r="B75" s="12"/>
      <c r="C75" s="10"/>
      <c r="D75" s="46"/>
      <c r="E75" s="12"/>
      <c r="F75" s="10"/>
      <c r="G75" s="10"/>
      <c r="H75" s="10"/>
      <c r="I75" s="59"/>
      <c r="K75" s="11"/>
    </row>
    <row r="76" spans="1:15" s="5" customFormat="1" ht="18">
      <c r="A76" s="4" t="s">
        <v>109</v>
      </c>
      <c r="B76" s="12"/>
      <c r="C76" s="10"/>
      <c r="D76" s="36"/>
      <c r="E76" s="10"/>
      <c r="F76" s="10"/>
      <c r="G76" s="10"/>
      <c r="H76" s="10"/>
      <c r="I76" s="59"/>
      <c r="K76" s="11"/>
    </row>
    <row r="77" spans="1:15" s="5" customFormat="1">
      <c r="A77" s="17"/>
      <c r="B77" s="12"/>
      <c r="C77" s="10"/>
      <c r="D77" s="36"/>
      <c r="E77" s="10"/>
      <c r="F77" s="10"/>
      <c r="G77" s="10"/>
      <c r="H77" s="10"/>
      <c r="I77" s="58"/>
      <c r="K77" s="11"/>
    </row>
    <row r="78" spans="1:15" s="5" customFormat="1">
      <c r="A78" s="17"/>
      <c r="B78" s="12"/>
      <c r="C78" s="10"/>
      <c r="D78" s="36"/>
      <c r="E78" s="10"/>
      <c r="F78" s="10"/>
      <c r="G78" s="10"/>
      <c r="H78" s="10"/>
      <c r="I78" s="58"/>
      <c r="K78" s="11"/>
    </row>
    <row r="79" spans="1:15" ht="18">
      <c r="A79" s="30" t="s">
        <v>12</v>
      </c>
      <c r="E79" s="13"/>
      <c r="F79" s="13"/>
      <c r="G79" s="13"/>
      <c r="H79" s="13"/>
      <c r="I79" s="60"/>
    </row>
    <row r="80" spans="1:15" ht="15">
      <c r="A80" s="68" t="s">
        <v>0</v>
      </c>
      <c r="B80" s="68" t="s">
        <v>20</v>
      </c>
      <c r="C80" s="68" t="s">
        <v>24</v>
      </c>
      <c r="D80" s="70" t="s">
        <v>23</v>
      </c>
      <c r="E80" s="68" t="s">
        <v>1</v>
      </c>
      <c r="F80" s="68" t="s">
        <v>6</v>
      </c>
      <c r="G80" s="68" t="s">
        <v>2</v>
      </c>
      <c r="H80" s="68" t="s">
        <v>10</v>
      </c>
      <c r="I80" s="68" t="s">
        <v>46</v>
      </c>
      <c r="J80" s="21" t="s">
        <v>14</v>
      </c>
      <c r="O80" s="9"/>
    </row>
    <row r="81" spans="1:15" ht="15">
      <c r="A81" s="68"/>
      <c r="B81" s="68"/>
      <c r="C81" s="68"/>
      <c r="D81" s="70"/>
      <c r="E81" s="68"/>
      <c r="F81" s="68"/>
      <c r="G81" s="68"/>
      <c r="H81" s="68"/>
      <c r="I81" s="75"/>
      <c r="J81" s="21">
        <f>COUNTA(D82:D149)</f>
        <v>41</v>
      </c>
      <c r="O81" s="9"/>
    </row>
    <row r="82" spans="1:15" s="17" customFormat="1" ht="15.75">
      <c r="A82" s="72" t="s">
        <v>69</v>
      </c>
      <c r="B82" s="72" t="s">
        <v>18</v>
      </c>
      <c r="C82" s="74"/>
      <c r="D82" s="73">
        <v>6989916</v>
      </c>
      <c r="E82" s="74">
        <v>4205</v>
      </c>
      <c r="F82" s="74">
        <v>172</v>
      </c>
      <c r="G82" s="74">
        <v>454</v>
      </c>
      <c r="H82" s="74">
        <v>48</v>
      </c>
      <c r="I82" s="75" t="s">
        <v>95</v>
      </c>
      <c r="K82" s="11"/>
      <c r="L82" s="20"/>
      <c r="M82" s="34"/>
      <c r="N82" s="18"/>
      <c r="O82" s="11"/>
    </row>
    <row r="83" spans="1:15" s="17" customFormat="1" ht="15.75">
      <c r="A83" s="72" t="s">
        <v>127</v>
      </c>
      <c r="B83" s="72"/>
      <c r="C83" s="74"/>
      <c r="D83" s="73"/>
      <c r="E83" s="74"/>
      <c r="F83" s="74"/>
      <c r="G83" s="74"/>
      <c r="H83" s="74"/>
      <c r="I83" s="75"/>
      <c r="K83" s="11"/>
      <c r="L83" s="20"/>
      <c r="M83" s="34"/>
      <c r="O83" s="11"/>
    </row>
    <row r="84" spans="1:15" s="17" customFormat="1" ht="15.75">
      <c r="A84" s="72"/>
      <c r="B84" s="72"/>
      <c r="C84" s="74"/>
      <c r="D84" s="73"/>
      <c r="E84" s="74"/>
      <c r="F84" s="74"/>
      <c r="G84" s="74"/>
      <c r="H84" s="74"/>
      <c r="I84" s="75"/>
      <c r="K84" s="11"/>
      <c r="L84" s="20"/>
      <c r="M84" s="34"/>
      <c r="O84" s="11"/>
    </row>
    <row r="85" spans="1:15" s="76" customFormat="1" ht="15.75">
      <c r="A85" s="72" t="s">
        <v>43</v>
      </c>
      <c r="B85" s="72" t="s">
        <v>18</v>
      </c>
      <c r="C85" s="74"/>
      <c r="D85" s="73">
        <v>5148858</v>
      </c>
      <c r="E85" s="74">
        <v>3530</v>
      </c>
      <c r="F85" s="74">
        <v>158</v>
      </c>
      <c r="G85" s="74">
        <v>403</v>
      </c>
      <c r="H85" s="74">
        <v>48</v>
      </c>
      <c r="I85" s="75" t="s">
        <v>99</v>
      </c>
      <c r="K85" s="77"/>
      <c r="L85" s="83"/>
      <c r="M85" s="84"/>
      <c r="O85" s="77"/>
    </row>
    <row r="86" spans="1:15" s="76" customFormat="1" ht="15.75">
      <c r="A86" s="72" t="s">
        <v>112</v>
      </c>
      <c r="B86" s="72"/>
      <c r="C86" s="74"/>
      <c r="D86" s="73"/>
      <c r="E86" s="74"/>
      <c r="F86" s="74"/>
      <c r="G86" s="74"/>
      <c r="H86" s="74"/>
      <c r="I86" s="75"/>
      <c r="K86" s="77"/>
      <c r="L86" s="83"/>
      <c r="M86" s="84"/>
      <c r="O86" s="77"/>
    </row>
    <row r="87" spans="1:15" s="17" customFormat="1" ht="15">
      <c r="A87" s="12"/>
      <c r="B87" s="12"/>
      <c r="C87" s="10"/>
      <c r="D87" s="36"/>
      <c r="E87" s="10"/>
      <c r="F87" s="10"/>
      <c r="G87" s="10"/>
      <c r="H87" s="10"/>
      <c r="I87" s="59"/>
      <c r="K87" s="11"/>
      <c r="L87" s="20"/>
      <c r="O87" s="11"/>
    </row>
    <row r="88" spans="1:15" s="17" customFormat="1" ht="15.75">
      <c r="A88" s="72" t="s">
        <v>52</v>
      </c>
      <c r="B88" s="72" t="s">
        <v>25</v>
      </c>
      <c r="C88" s="74"/>
      <c r="D88" s="73">
        <v>4100400</v>
      </c>
      <c r="E88" s="74">
        <v>2522</v>
      </c>
      <c r="F88" s="74">
        <v>168</v>
      </c>
      <c r="G88" s="74">
        <v>435</v>
      </c>
      <c r="H88" s="74">
        <v>48</v>
      </c>
      <c r="I88" s="75" t="s">
        <v>100</v>
      </c>
      <c r="K88" s="11"/>
      <c r="L88" s="20"/>
      <c r="O88" s="11"/>
    </row>
    <row r="89" spans="1:15" s="17" customFormat="1" ht="18.75">
      <c r="A89" s="72" t="s">
        <v>102</v>
      </c>
      <c r="B89" s="72"/>
      <c r="C89" s="74"/>
      <c r="D89" s="73"/>
      <c r="E89" s="74"/>
      <c r="F89" s="74"/>
      <c r="G89" s="74"/>
      <c r="H89" s="74"/>
      <c r="I89" s="75"/>
      <c r="K89" s="11"/>
      <c r="L89" s="53"/>
      <c r="O89" s="11"/>
    </row>
    <row r="90" spans="1:15" s="17" customFormat="1" ht="18.75">
      <c r="A90" s="72"/>
      <c r="B90" s="72"/>
      <c r="C90" s="74"/>
      <c r="D90" s="73"/>
      <c r="E90" s="74"/>
      <c r="F90" s="74"/>
      <c r="G90" s="74"/>
      <c r="H90" s="74"/>
      <c r="I90" s="75"/>
      <c r="K90" s="11"/>
      <c r="L90" s="53"/>
      <c r="O90" s="11"/>
    </row>
    <row r="91" spans="1:15" s="17" customFormat="1" ht="18.75">
      <c r="A91" s="72" t="s">
        <v>96</v>
      </c>
      <c r="B91" s="72" t="s">
        <v>25</v>
      </c>
      <c r="C91" s="74"/>
      <c r="D91" s="73">
        <v>2640598</v>
      </c>
      <c r="E91" s="74">
        <v>1955</v>
      </c>
      <c r="F91" s="74">
        <v>148</v>
      </c>
      <c r="G91" s="74">
        <v>343</v>
      </c>
      <c r="H91" s="74">
        <v>48</v>
      </c>
      <c r="I91" s="75" t="s">
        <v>98</v>
      </c>
      <c r="K91" s="11"/>
      <c r="L91" s="53"/>
      <c r="O91" s="11"/>
    </row>
    <row r="92" spans="1:15" s="17" customFormat="1" ht="18.75">
      <c r="A92" s="72" t="s">
        <v>97</v>
      </c>
      <c r="B92" s="72"/>
      <c r="C92" s="74"/>
      <c r="D92" s="73"/>
      <c r="E92" s="74"/>
      <c r="F92" s="74"/>
      <c r="G92" s="74"/>
      <c r="H92" s="74"/>
      <c r="I92" s="75"/>
      <c r="K92" s="11"/>
      <c r="L92" s="53"/>
      <c r="O92" s="11"/>
    </row>
    <row r="93" spans="1:15" s="17" customFormat="1" ht="18.75">
      <c r="A93" s="72"/>
      <c r="B93" s="72"/>
      <c r="C93" s="74"/>
      <c r="D93" s="73"/>
      <c r="E93" s="74"/>
      <c r="F93" s="74"/>
      <c r="G93" s="74"/>
      <c r="H93" s="74"/>
      <c r="I93" s="75"/>
      <c r="K93" s="11"/>
      <c r="L93" s="53"/>
      <c r="O93" s="11"/>
    </row>
    <row r="94" spans="1:15" s="17" customFormat="1" ht="18.75">
      <c r="A94" s="72" t="s">
        <v>50</v>
      </c>
      <c r="B94" s="72" t="s">
        <v>73</v>
      </c>
      <c r="C94" s="74"/>
      <c r="D94" s="73">
        <v>2378464</v>
      </c>
      <c r="E94" s="74">
        <v>1827</v>
      </c>
      <c r="F94" s="74">
        <v>129</v>
      </c>
      <c r="G94" s="74">
        <v>327</v>
      </c>
      <c r="H94" s="74">
        <v>32</v>
      </c>
      <c r="I94" s="75"/>
      <c r="K94" s="11"/>
      <c r="L94" s="53"/>
      <c r="O94" s="11"/>
    </row>
    <row r="95" spans="1:15" s="17" customFormat="1" ht="18.75">
      <c r="A95" s="72" t="s">
        <v>62</v>
      </c>
      <c r="B95" s="72" t="s">
        <v>73</v>
      </c>
      <c r="C95" s="74"/>
      <c r="D95" s="73">
        <v>1541913</v>
      </c>
      <c r="E95" s="74">
        <v>1300</v>
      </c>
      <c r="F95" s="74">
        <v>126</v>
      </c>
      <c r="G95" s="74">
        <v>307</v>
      </c>
      <c r="H95" s="74">
        <v>28</v>
      </c>
      <c r="I95" s="75"/>
      <c r="K95" s="11"/>
      <c r="L95" s="53"/>
      <c r="O95" s="11"/>
    </row>
    <row r="96" spans="1:15" s="17" customFormat="1" ht="18.75">
      <c r="A96" s="72" t="s">
        <v>22</v>
      </c>
      <c r="B96" s="72" t="s">
        <v>73</v>
      </c>
      <c r="C96" s="74"/>
      <c r="D96" s="73">
        <v>121365</v>
      </c>
      <c r="E96" s="74">
        <v>280</v>
      </c>
      <c r="F96" s="74">
        <v>63</v>
      </c>
      <c r="G96" s="74">
        <v>92</v>
      </c>
      <c r="H96" s="74">
        <v>7</v>
      </c>
      <c r="I96" s="75"/>
      <c r="K96" s="11"/>
      <c r="L96" s="53"/>
      <c r="O96" s="11"/>
    </row>
    <row r="97" spans="1:15" s="17" customFormat="1" ht="18.75">
      <c r="A97" s="72" t="s">
        <v>63</v>
      </c>
      <c r="B97" s="72" t="s">
        <v>73</v>
      </c>
      <c r="C97" s="74"/>
      <c r="D97" s="73">
        <v>611568</v>
      </c>
      <c r="E97" s="74">
        <v>584</v>
      </c>
      <c r="F97" s="74">
        <v>119</v>
      </c>
      <c r="G97" s="74">
        <v>253</v>
      </c>
      <c r="H97" s="74">
        <v>17</v>
      </c>
      <c r="I97" s="75"/>
      <c r="K97" s="11"/>
      <c r="L97" s="53"/>
      <c r="O97" s="11"/>
    </row>
    <row r="98" spans="1:15" s="17" customFormat="1" ht="18.75">
      <c r="A98" s="72" t="s">
        <v>114</v>
      </c>
      <c r="B98" s="72" t="s">
        <v>73</v>
      </c>
      <c r="C98" s="74"/>
      <c r="D98" s="73">
        <v>582030</v>
      </c>
      <c r="E98" s="74">
        <v>851</v>
      </c>
      <c r="F98" s="74">
        <v>88</v>
      </c>
      <c r="G98" s="74">
        <v>173</v>
      </c>
      <c r="H98" s="74" t="s">
        <v>13</v>
      </c>
      <c r="I98" s="75"/>
      <c r="K98" s="11"/>
      <c r="L98" s="53"/>
      <c r="O98" s="11"/>
    </row>
    <row r="99" spans="1:15" s="17" customFormat="1" ht="18.75">
      <c r="A99" s="72" t="s">
        <v>57</v>
      </c>
      <c r="B99" s="72" t="s">
        <v>73</v>
      </c>
      <c r="C99" s="74"/>
      <c r="D99" s="73">
        <v>553321</v>
      </c>
      <c r="E99" s="74">
        <v>800</v>
      </c>
      <c r="F99" s="74">
        <v>95</v>
      </c>
      <c r="G99" s="74">
        <v>162</v>
      </c>
      <c r="H99" s="74">
        <v>27</v>
      </c>
      <c r="I99" s="75"/>
      <c r="K99" s="11"/>
      <c r="L99" s="53"/>
      <c r="O99" s="11"/>
    </row>
    <row r="100" spans="1:15" s="17" customFormat="1" ht="18.75">
      <c r="A100" s="72" t="s">
        <v>65</v>
      </c>
      <c r="B100" s="72" t="s">
        <v>73</v>
      </c>
      <c r="C100" s="74"/>
      <c r="D100" s="73">
        <v>545729</v>
      </c>
      <c r="E100" s="74">
        <v>585</v>
      </c>
      <c r="F100" s="74">
        <v>122</v>
      </c>
      <c r="G100" s="74">
        <v>245</v>
      </c>
      <c r="H100" s="74">
        <v>18</v>
      </c>
      <c r="I100" s="75" t="s">
        <v>103</v>
      </c>
      <c r="K100" s="11"/>
      <c r="L100" s="53"/>
      <c r="O100" s="11"/>
    </row>
    <row r="101" spans="1:15" s="17" customFormat="1" ht="18.75">
      <c r="A101" s="72" t="s">
        <v>101</v>
      </c>
      <c r="B101" s="72"/>
      <c r="C101" s="74"/>
      <c r="D101" s="73"/>
      <c r="E101" s="74"/>
      <c r="F101" s="74"/>
      <c r="G101" s="74"/>
      <c r="H101" s="74"/>
      <c r="K101" s="11"/>
      <c r="L101" s="53"/>
      <c r="O101" s="11"/>
    </row>
    <row r="102" spans="1:15" s="17" customFormat="1" ht="18.75">
      <c r="A102" s="72" t="s">
        <v>19</v>
      </c>
      <c r="B102" s="72" t="s">
        <v>73</v>
      </c>
      <c r="C102" s="74"/>
      <c r="D102" s="73">
        <v>407068</v>
      </c>
      <c r="E102" s="74">
        <v>500</v>
      </c>
      <c r="F102" s="74">
        <v>97</v>
      </c>
      <c r="G102" s="74">
        <v>201</v>
      </c>
      <c r="H102" s="74">
        <v>20</v>
      </c>
      <c r="I102" s="75"/>
      <c r="K102" s="11"/>
      <c r="L102" s="53"/>
      <c r="O102" s="11"/>
    </row>
    <row r="103" spans="1:15" s="17" customFormat="1" ht="18.75">
      <c r="A103" s="72" t="s">
        <v>64</v>
      </c>
      <c r="B103" s="72" t="s">
        <v>73</v>
      </c>
      <c r="C103" s="74"/>
      <c r="D103" s="73">
        <v>389080</v>
      </c>
      <c r="E103" s="74">
        <v>499</v>
      </c>
      <c r="F103" s="74">
        <v>93</v>
      </c>
      <c r="G103" s="74">
        <v>191</v>
      </c>
      <c r="H103" s="74">
        <v>24</v>
      </c>
      <c r="I103" s="75"/>
      <c r="K103" s="11"/>
      <c r="L103" s="53"/>
      <c r="O103" s="11"/>
    </row>
    <row r="104" spans="1:15" s="17" customFormat="1" ht="18.75">
      <c r="A104" s="72" t="s">
        <v>34</v>
      </c>
      <c r="B104" s="72" t="s">
        <v>73</v>
      </c>
      <c r="C104" s="74"/>
      <c r="D104" s="73">
        <v>367878</v>
      </c>
      <c r="E104" s="74">
        <v>516</v>
      </c>
      <c r="F104" s="74">
        <v>93</v>
      </c>
      <c r="G104" s="74">
        <v>173</v>
      </c>
      <c r="H104" s="74">
        <v>23</v>
      </c>
      <c r="I104" s="75"/>
      <c r="K104" s="11"/>
      <c r="L104" s="53"/>
      <c r="O104" s="11"/>
    </row>
    <row r="105" spans="1:15" s="17" customFormat="1" ht="18.75">
      <c r="A105" s="72" t="s">
        <v>35</v>
      </c>
      <c r="B105" s="72" t="s">
        <v>73</v>
      </c>
      <c r="C105" s="74"/>
      <c r="D105" s="73">
        <v>304288</v>
      </c>
      <c r="E105" s="74">
        <v>443</v>
      </c>
      <c r="F105" s="74">
        <v>98</v>
      </c>
      <c r="G105" s="74">
        <v>158</v>
      </c>
      <c r="H105" s="74">
        <v>24</v>
      </c>
      <c r="I105" s="75"/>
      <c r="K105" s="11"/>
      <c r="L105" s="53"/>
      <c r="O105" s="11"/>
    </row>
    <row r="106" spans="1:15" s="17" customFormat="1" ht="18.75">
      <c r="A106" s="72" t="s">
        <v>27</v>
      </c>
      <c r="B106" s="72" t="s">
        <v>73</v>
      </c>
      <c r="C106" s="74"/>
      <c r="D106" s="73">
        <v>25992</v>
      </c>
      <c r="E106" s="74">
        <v>85</v>
      </c>
      <c r="F106" s="74">
        <v>48</v>
      </c>
      <c r="G106" s="74">
        <v>66</v>
      </c>
      <c r="H106" s="74">
        <v>1.5</v>
      </c>
      <c r="I106" s="75"/>
      <c r="K106" s="11"/>
      <c r="L106" s="53"/>
      <c r="O106" s="11"/>
    </row>
    <row r="107" spans="1:15" s="17" customFormat="1" ht="18.75">
      <c r="A107" s="72" t="s">
        <v>111</v>
      </c>
      <c r="B107" s="72" t="s">
        <v>73</v>
      </c>
      <c r="C107" s="74"/>
      <c r="D107" s="73">
        <v>7752</v>
      </c>
      <c r="E107" s="74">
        <v>54</v>
      </c>
      <c r="F107" s="74">
        <v>20</v>
      </c>
      <c r="G107" s="74">
        <v>31</v>
      </c>
      <c r="H107" s="74">
        <v>0.5</v>
      </c>
      <c r="I107" s="75"/>
      <c r="K107" s="11"/>
      <c r="L107" s="53"/>
      <c r="O107" s="11"/>
    </row>
    <row r="108" spans="1:15" s="17" customFormat="1" ht="18.75">
      <c r="A108" s="72"/>
      <c r="B108" s="72"/>
      <c r="C108" s="74"/>
      <c r="D108" s="73"/>
      <c r="E108" s="74"/>
      <c r="F108" s="74"/>
      <c r="G108" s="74"/>
      <c r="H108" s="74"/>
      <c r="I108" s="75"/>
      <c r="K108" s="11"/>
      <c r="L108" s="53"/>
      <c r="O108" s="11"/>
    </row>
    <row r="109" spans="1:15" s="17" customFormat="1" ht="18.75">
      <c r="A109" s="72" t="s">
        <v>8</v>
      </c>
      <c r="B109" s="72" t="s">
        <v>83</v>
      </c>
      <c r="C109" s="74"/>
      <c r="D109" s="73">
        <v>929254</v>
      </c>
      <c r="E109" s="74">
        <v>937</v>
      </c>
      <c r="F109" s="74">
        <v>117</v>
      </c>
      <c r="G109" s="74">
        <v>245</v>
      </c>
      <c r="H109" s="74">
        <v>36</v>
      </c>
      <c r="I109" s="75"/>
      <c r="K109" s="11"/>
      <c r="L109" s="53"/>
      <c r="O109" s="11"/>
    </row>
    <row r="110" spans="1:15" s="17" customFormat="1" ht="18.75">
      <c r="A110" s="72" t="s">
        <v>28</v>
      </c>
      <c r="B110" s="72" t="s">
        <v>83</v>
      </c>
      <c r="C110" s="74"/>
      <c r="D110" s="73">
        <v>417872</v>
      </c>
      <c r="E110" s="74">
        <v>462</v>
      </c>
      <c r="F110" s="74">
        <v>108</v>
      </c>
      <c r="G110" s="74">
        <v>220</v>
      </c>
      <c r="H110" s="74">
        <v>26</v>
      </c>
      <c r="I110" s="75"/>
      <c r="K110" s="11"/>
      <c r="L110" s="53"/>
      <c r="O110" s="11"/>
    </row>
    <row r="111" spans="1:15" s="17" customFormat="1" ht="18.75">
      <c r="A111" s="72" t="s">
        <v>131</v>
      </c>
      <c r="B111" s="72" t="s">
        <v>83</v>
      </c>
      <c r="C111" s="74"/>
      <c r="D111" s="73">
        <v>9672</v>
      </c>
      <c r="E111" s="74">
        <v>65</v>
      </c>
      <c r="F111" s="74">
        <v>31</v>
      </c>
      <c r="G111" s="74">
        <v>31</v>
      </c>
      <c r="H111" s="74">
        <v>12</v>
      </c>
      <c r="I111" s="75"/>
      <c r="K111" s="11"/>
      <c r="L111" s="53"/>
      <c r="O111" s="11"/>
    </row>
    <row r="112" spans="1:15" s="17" customFormat="1" ht="18.75">
      <c r="A112" s="72"/>
      <c r="B112" s="72"/>
      <c r="C112" s="74"/>
      <c r="D112" s="73"/>
      <c r="E112" s="74"/>
      <c r="F112" s="74"/>
      <c r="G112" s="74"/>
      <c r="H112" s="74"/>
      <c r="I112" s="75"/>
      <c r="K112" s="11"/>
      <c r="L112" s="53"/>
      <c r="O112" s="11"/>
    </row>
    <row r="113" spans="1:15" s="17" customFormat="1" ht="18.75">
      <c r="A113" s="72" t="s">
        <v>37</v>
      </c>
      <c r="B113" s="72" t="s">
        <v>104</v>
      </c>
      <c r="C113" s="74"/>
      <c r="D113" s="73">
        <v>37950</v>
      </c>
      <c r="E113" s="74">
        <v>306</v>
      </c>
      <c r="F113" s="74">
        <v>23</v>
      </c>
      <c r="G113" s="74">
        <v>42</v>
      </c>
      <c r="H113" s="74">
        <v>19</v>
      </c>
      <c r="I113" s="75"/>
      <c r="K113" s="11"/>
      <c r="L113" s="53"/>
      <c r="O113" s="11"/>
    </row>
    <row r="114" spans="1:15" s="17" customFormat="1" ht="18.75">
      <c r="A114" s="72"/>
      <c r="B114" s="72"/>
      <c r="C114" s="74"/>
      <c r="D114" s="73"/>
      <c r="E114" s="74"/>
      <c r="F114" s="74"/>
      <c r="G114" s="74"/>
      <c r="H114" s="74"/>
      <c r="I114" s="75"/>
      <c r="K114" s="11"/>
      <c r="L114" s="53"/>
      <c r="O114" s="11"/>
    </row>
    <row r="115" spans="1:15" s="17" customFormat="1" ht="15.75">
      <c r="A115" s="72" t="s">
        <v>21</v>
      </c>
      <c r="B115" s="72" t="s">
        <v>118</v>
      </c>
      <c r="C115" s="74"/>
      <c r="D115" s="73">
        <v>11609</v>
      </c>
      <c r="E115" s="74">
        <v>192</v>
      </c>
      <c r="F115" s="74">
        <v>23</v>
      </c>
      <c r="G115" s="74">
        <v>46</v>
      </c>
      <c r="H115" s="74">
        <v>14</v>
      </c>
      <c r="I115" s="75"/>
      <c r="K115" s="11"/>
      <c r="L115" s="34"/>
      <c r="M115" s="14"/>
      <c r="O115" s="11"/>
    </row>
    <row r="116" spans="1:15" s="17" customFormat="1" ht="15.75">
      <c r="A116" s="72"/>
      <c r="B116" s="72"/>
      <c r="C116" s="74"/>
      <c r="D116" s="73"/>
      <c r="E116" s="74"/>
      <c r="F116" s="74"/>
      <c r="G116" s="74"/>
      <c r="H116" s="74"/>
      <c r="I116" s="75"/>
      <c r="K116" s="11"/>
      <c r="L116" s="34"/>
      <c r="M116" s="14"/>
      <c r="O116" s="11"/>
    </row>
    <row r="117" spans="1:15" s="17" customFormat="1" ht="15.75">
      <c r="A117" s="72" t="s">
        <v>36</v>
      </c>
      <c r="B117" s="72" t="s">
        <v>86</v>
      </c>
      <c r="C117" s="74"/>
      <c r="D117" s="73">
        <v>472630</v>
      </c>
      <c r="E117" s="74">
        <v>1086</v>
      </c>
      <c r="F117" s="74">
        <v>37</v>
      </c>
      <c r="G117" s="74">
        <v>114</v>
      </c>
      <c r="H117" s="74">
        <v>30</v>
      </c>
      <c r="I117" s="75"/>
      <c r="K117" s="11"/>
      <c r="L117" s="34"/>
      <c r="M117" s="14"/>
      <c r="O117" s="11"/>
    </row>
    <row r="118" spans="1:15" s="17" customFormat="1" ht="15.75">
      <c r="A118" s="72"/>
      <c r="B118" s="72"/>
      <c r="C118" s="74"/>
      <c r="D118" s="73"/>
      <c r="E118" s="74"/>
      <c r="F118" s="74"/>
      <c r="G118" s="74"/>
      <c r="H118" s="74"/>
      <c r="I118" s="75"/>
      <c r="K118" s="11"/>
      <c r="L118" s="34"/>
      <c r="M118" s="14"/>
      <c r="O118" s="11"/>
    </row>
    <row r="119" spans="1:15" s="17" customFormat="1" ht="15.75">
      <c r="A119" s="72" t="s">
        <v>120</v>
      </c>
      <c r="B119" s="72" t="s">
        <v>121</v>
      </c>
      <c r="C119" s="74"/>
      <c r="D119" s="73">
        <v>11609</v>
      </c>
      <c r="E119" s="74">
        <v>106</v>
      </c>
      <c r="F119" s="74">
        <v>20</v>
      </c>
      <c r="G119" s="74">
        <v>27</v>
      </c>
      <c r="H119" s="74">
        <v>20</v>
      </c>
      <c r="I119" s="75"/>
      <c r="K119" s="11"/>
      <c r="L119" s="34"/>
      <c r="M119" s="14"/>
      <c r="O119" s="11"/>
    </row>
    <row r="120" spans="1:15" s="17" customFormat="1" ht="15.75">
      <c r="A120" s="72"/>
      <c r="B120" s="72"/>
      <c r="C120" s="74"/>
      <c r="D120" s="73"/>
      <c r="E120" s="74"/>
      <c r="F120" s="74"/>
      <c r="G120" s="74"/>
      <c r="H120" s="74"/>
      <c r="I120" s="75"/>
      <c r="K120" s="11"/>
      <c r="L120" s="34"/>
      <c r="M120" s="14"/>
      <c r="O120" s="11"/>
    </row>
    <row r="121" spans="1:15" s="17" customFormat="1" ht="15.75">
      <c r="A121" s="72" t="s">
        <v>56</v>
      </c>
      <c r="B121" s="72" t="s">
        <v>5</v>
      </c>
      <c r="C121" s="74"/>
      <c r="D121" s="73">
        <v>8434935</v>
      </c>
      <c r="E121" s="74">
        <v>5509</v>
      </c>
      <c r="F121" s="74">
        <v>135</v>
      </c>
      <c r="G121" s="74">
        <v>396</v>
      </c>
      <c r="H121" s="74">
        <v>45</v>
      </c>
      <c r="I121" s="75" t="s">
        <v>56</v>
      </c>
      <c r="K121" s="11"/>
      <c r="L121" s="34"/>
      <c r="M121" s="14"/>
      <c r="O121" s="11"/>
    </row>
    <row r="122" spans="1:15" s="17" customFormat="1" ht="15.75">
      <c r="A122" s="72" t="s">
        <v>115</v>
      </c>
      <c r="B122" s="72"/>
      <c r="C122" s="74"/>
      <c r="D122" s="73"/>
      <c r="E122" s="74"/>
      <c r="F122" s="74"/>
      <c r="G122" s="74"/>
      <c r="H122" s="74"/>
      <c r="I122" s="75"/>
      <c r="K122" s="11"/>
      <c r="L122" s="34"/>
      <c r="M122" s="14"/>
      <c r="O122" s="11"/>
    </row>
    <row r="123" spans="1:15" s="17" customFormat="1" ht="15.75">
      <c r="A123" s="72" t="s">
        <v>119</v>
      </c>
      <c r="B123" s="72" t="s">
        <v>5</v>
      </c>
      <c r="C123" s="74"/>
      <c r="D123" s="73">
        <v>498155</v>
      </c>
      <c r="E123" s="74">
        <v>561</v>
      </c>
      <c r="F123" s="74">
        <v>120</v>
      </c>
      <c r="G123" s="74">
        <v>211</v>
      </c>
      <c r="H123" s="74">
        <v>22</v>
      </c>
      <c r="I123" s="75"/>
      <c r="K123" s="11"/>
      <c r="L123" s="34"/>
      <c r="M123" s="14"/>
      <c r="O123" s="11"/>
    </row>
    <row r="124" spans="1:15" s="17" customFormat="1" ht="15.75">
      <c r="A124" s="72" t="s">
        <v>106</v>
      </c>
      <c r="B124" s="72" t="s">
        <v>5</v>
      </c>
      <c r="C124" s="74"/>
      <c r="D124" s="73">
        <v>92742</v>
      </c>
      <c r="E124" s="74">
        <v>200</v>
      </c>
      <c r="F124" s="74">
        <v>71</v>
      </c>
      <c r="G124" s="74">
        <v>103</v>
      </c>
      <c r="H124" s="74" t="s">
        <v>13</v>
      </c>
      <c r="I124" s="75"/>
      <c r="K124" s="11"/>
      <c r="L124" s="34"/>
      <c r="M124" s="14"/>
      <c r="O124" s="11"/>
    </row>
    <row r="125" spans="1:15" s="17" customFormat="1" ht="15.75">
      <c r="A125" s="72" t="s">
        <v>113</v>
      </c>
      <c r="B125" s="72" t="s">
        <v>5</v>
      </c>
      <c r="C125" s="74" t="s">
        <v>75</v>
      </c>
      <c r="D125" s="73">
        <v>80668</v>
      </c>
      <c r="E125" s="74">
        <v>231</v>
      </c>
      <c r="F125" s="74">
        <v>52</v>
      </c>
      <c r="G125" s="74">
        <v>82</v>
      </c>
      <c r="H125" s="74" t="s">
        <v>13</v>
      </c>
      <c r="I125" s="75"/>
      <c r="K125" s="11"/>
      <c r="L125" s="34"/>
      <c r="M125" s="14"/>
      <c r="O125" s="11"/>
    </row>
    <row r="126" spans="1:15" s="17" customFormat="1" ht="15.75">
      <c r="A126" s="72" t="s">
        <v>7</v>
      </c>
      <c r="B126" s="72" t="s">
        <v>5</v>
      </c>
      <c r="C126" s="74" t="s">
        <v>75</v>
      </c>
      <c r="D126" s="73">
        <v>57018</v>
      </c>
      <c r="E126" s="74">
        <v>160</v>
      </c>
      <c r="F126" s="74">
        <v>51</v>
      </c>
      <c r="G126" s="74">
        <v>78</v>
      </c>
      <c r="H126" s="74" t="s">
        <v>13</v>
      </c>
      <c r="I126" s="75"/>
      <c r="K126" s="11"/>
      <c r="L126" s="34"/>
      <c r="M126" s="14"/>
      <c r="O126" s="11"/>
    </row>
    <row r="127" spans="1:15" s="17" customFormat="1" ht="15.75">
      <c r="A127" s="72" t="s">
        <v>107</v>
      </c>
      <c r="B127" s="72" t="s">
        <v>5</v>
      </c>
      <c r="C127" s="74"/>
      <c r="D127" s="73">
        <v>30780</v>
      </c>
      <c r="E127" s="74">
        <v>124</v>
      </c>
      <c r="F127" s="74">
        <v>51</v>
      </c>
      <c r="G127" s="74">
        <v>51</v>
      </c>
      <c r="H127" s="74">
        <v>5</v>
      </c>
      <c r="I127" s="75"/>
      <c r="K127" s="11"/>
      <c r="L127" s="34"/>
      <c r="M127" s="14"/>
      <c r="O127" s="11"/>
    </row>
    <row r="128" spans="1:15" s="17" customFormat="1" ht="15.75">
      <c r="A128" s="72"/>
      <c r="B128" s="72"/>
      <c r="C128" s="74"/>
      <c r="D128" s="73"/>
      <c r="E128" s="74"/>
      <c r="F128" s="74"/>
      <c r="G128" s="74"/>
      <c r="H128" s="74"/>
      <c r="I128" s="75"/>
      <c r="K128" s="11"/>
      <c r="L128" s="34"/>
      <c r="M128" s="14"/>
      <c r="O128" s="11"/>
    </row>
    <row r="129" spans="1:15" s="17" customFormat="1" ht="15.75">
      <c r="A129" s="72" t="s">
        <v>60</v>
      </c>
      <c r="B129" s="72" t="s">
        <v>4</v>
      </c>
      <c r="C129" s="74" t="s">
        <v>75</v>
      </c>
      <c r="D129" s="73">
        <v>69372</v>
      </c>
      <c r="E129" s="74">
        <v>197</v>
      </c>
      <c r="F129" s="74">
        <v>61</v>
      </c>
      <c r="G129" s="74">
        <v>80</v>
      </c>
      <c r="H129" s="74">
        <v>15</v>
      </c>
      <c r="I129" s="75"/>
      <c r="K129" s="11"/>
      <c r="L129" s="34"/>
      <c r="M129" s="14"/>
      <c r="O129" s="11"/>
    </row>
    <row r="130" spans="1:15" s="17" customFormat="1" ht="15.75">
      <c r="A130" s="72" t="s">
        <v>108</v>
      </c>
      <c r="B130" s="72" t="s">
        <v>4</v>
      </c>
      <c r="C130" s="74" t="s">
        <v>75</v>
      </c>
      <c r="D130" s="73">
        <v>49200</v>
      </c>
      <c r="E130" s="74">
        <v>158</v>
      </c>
      <c r="F130" s="74">
        <v>45</v>
      </c>
      <c r="G130" s="74">
        <v>78</v>
      </c>
      <c r="H130" s="74">
        <v>6</v>
      </c>
      <c r="I130" s="75"/>
      <c r="K130" s="11"/>
      <c r="L130" s="34"/>
      <c r="M130" s="14"/>
      <c r="O130" s="11"/>
    </row>
    <row r="131" spans="1:15" s="17" customFormat="1" ht="15.75">
      <c r="A131" s="72" t="s">
        <v>39</v>
      </c>
      <c r="B131" s="72" t="s">
        <v>4</v>
      </c>
      <c r="C131" s="74" t="s">
        <v>75</v>
      </c>
      <c r="D131" s="73">
        <v>32485</v>
      </c>
      <c r="E131" s="74">
        <v>130</v>
      </c>
      <c r="F131" s="74">
        <v>38</v>
      </c>
      <c r="G131" s="74">
        <v>51</v>
      </c>
      <c r="H131" s="74">
        <v>9</v>
      </c>
      <c r="I131" s="75"/>
      <c r="K131" s="11"/>
      <c r="L131" s="34"/>
      <c r="M131" s="14"/>
      <c r="O131" s="11"/>
    </row>
    <row r="132" spans="1:15" s="17" customFormat="1" ht="15.75">
      <c r="A132" s="72"/>
      <c r="B132" s="72"/>
      <c r="C132" s="74"/>
      <c r="D132" s="73"/>
      <c r="E132" s="74"/>
      <c r="F132" s="74"/>
      <c r="G132" s="74"/>
      <c r="H132" s="74"/>
      <c r="I132" s="75"/>
      <c r="K132" s="11"/>
      <c r="L132" s="34"/>
      <c r="M132" s="14"/>
      <c r="O132" s="11"/>
    </row>
    <row r="133" spans="1:15" s="17" customFormat="1" ht="15.75">
      <c r="A133" s="72" t="s">
        <v>26</v>
      </c>
      <c r="B133" s="72" t="s">
        <v>38</v>
      </c>
      <c r="C133" s="74"/>
      <c r="D133" s="73">
        <v>14365</v>
      </c>
      <c r="E133" s="74">
        <v>85</v>
      </c>
      <c r="F133" s="74">
        <v>29</v>
      </c>
      <c r="G133" s="74">
        <v>36</v>
      </c>
      <c r="H133" s="74">
        <v>20</v>
      </c>
      <c r="I133" s="75"/>
      <c r="K133" s="11"/>
      <c r="L133" s="34"/>
      <c r="M133" s="14"/>
      <c r="O133" s="11"/>
    </row>
    <row r="134" spans="1:15" s="17" customFormat="1" ht="15.75">
      <c r="A134" s="72"/>
      <c r="B134" s="72"/>
      <c r="C134" s="74"/>
      <c r="D134" s="73"/>
      <c r="E134" s="74"/>
      <c r="F134" s="74"/>
      <c r="G134" s="74"/>
      <c r="H134" s="74"/>
      <c r="I134" s="75"/>
      <c r="K134" s="11"/>
      <c r="L134" s="34"/>
      <c r="M134" s="14"/>
      <c r="O134" s="11"/>
    </row>
    <row r="135" spans="1:15" s="17" customFormat="1" ht="15.75">
      <c r="A135" s="72" t="s">
        <v>124</v>
      </c>
      <c r="B135" s="72" t="s">
        <v>125</v>
      </c>
      <c r="C135" s="74"/>
      <c r="D135" s="73">
        <v>1980</v>
      </c>
      <c r="E135" s="74">
        <v>31</v>
      </c>
      <c r="F135" s="74">
        <v>9</v>
      </c>
      <c r="G135" s="74">
        <v>13</v>
      </c>
      <c r="H135" s="74" t="s">
        <v>126</v>
      </c>
      <c r="I135" s="75"/>
      <c r="K135" s="11"/>
      <c r="L135" s="34"/>
      <c r="M135" s="14"/>
      <c r="O135" s="11"/>
    </row>
    <row r="136" spans="1:15" s="17" customFormat="1" ht="15.75">
      <c r="A136" s="72"/>
      <c r="B136" s="72"/>
      <c r="C136" s="74"/>
      <c r="D136" s="73"/>
      <c r="E136" s="74"/>
      <c r="F136" s="74"/>
      <c r="G136" s="74"/>
      <c r="H136" s="74"/>
      <c r="I136" s="75"/>
      <c r="K136" s="11"/>
      <c r="L136" s="34"/>
      <c r="M136" s="14"/>
      <c r="O136" s="11"/>
    </row>
    <row r="137" spans="1:15" s="17" customFormat="1" ht="15.75">
      <c r="A137" s="72" t="s">
        <v>123</v>
      </c>
      <c r="B137" s="72" t="s">
        <v>48</v>
      </c>
      <c r="C137" s="74"/>
      <c r="D137" s="73">
        <v>49770</v>
      </c>
      <c r="E137" s="74">
        <v>257</v>
      </c>
      <c r="F137" s="74">
        <v>23</v>
      </c>
      <c r="G137" s="74">
        <v>47</v>
      </c>
      <c r="H137" s="74">
        <v>4</v>
      </c>
      <c r="I137" s="75"/>
      <c r="K137" s="11"/>
      <c r="L137" s="34"/>
      <c r="M137" s="14"/>
      <c r="O137" s="11"/>
    </row>
    <row r="138" spans="1:15" s="17" customFormat="1" ht="15.75">
      <c r="A138" s="72"/>
      <c r="B138" s="72"/>
      <c r="C138" s="74"/>
      <c r="D138" s="73"/>
      <c r="E138" s="74"/>
      <c r="F138" s="74"/>
      <c r="G138" s="74"/>
      <c r="H138" s="74"/>
      <c r="I138" s="75"/>
      <c r="K138" s="11"/>
      <c r="L138" s="34"/>
      <c r="M138" s="14"/>
      <c r="O138" s="11"/>
    </row>
    <row r="139" spans="1:15" s="17" customFormat="1" ht="15.75">
      <c r="A139" s="72" t="s">
        <v>110</v>
      </c>
      <c r="B139" s="72" t="s">
        <v>53</v>
      </c>
      <c r="C139" s="74"/>
      <c r="D139" s="73">
        <v>47616</v>
      </c>
      <c r="E139" s="74">
        <v>205</v>
      </c>
      <c r="F139" s="74">
        <v>27</v>
      </c>
      <c r="G139" s="74">
        <v>69</v>
      </c>
      <c r="H139" s="74">
        <v>8</v>
      </c>
      <c r="I139" s="75"/>
      <c r="K139" s="11"/>
      <c r="L139" s="34"/>
      <c r="M139" s="14"/>
      <c r="O139" s="11"/>
    </row>
    <row r="140" spans="1:15" s="17" customFormat="1" ht="15.75">
      <c r="A140" s="72" t="s">
        <v>15</v>
      </c>
      <c r="B140" s="72" t="s">
        <v>53</v>
      </c>
      <c r="C140" s="74" t="s">
        <v>75</v>
      </c>
      <c r="D140" s="73">
        <v>18559</v>
      </c>
      <c r="E140" s="74">
        <v>100</v>
      </c>
      <c r="F140" s="74">
        <v>24</v>
      </c>
      <c r="G140" s="74">
        <v>43</v>
      </c>
      <c r="H140" s="74">
        <v>3</v>
      </c>
      <c r="I140" s="75"/>
      <c r="K140" s="11"/>
      <c r="L140" s="34"/>
      <c r="M140" s="14"/>
      <c r="O140" s="11"/>
    </row>
    <row r="141" spans="1:15" s="17" customFormat="1" ht="15.75">
      <c r="A141" s="72"/>
      <c r="B141" s="72"/>
      <c r="C141" s="74"/>
      <c r="D141" s="73"/>
      <c r="E141" s="74"/>
      <c r="F141" s="74"/>
      <c r="G141" s="74"/>
      <c r="H141" s="74"/>
      <c r="I141" s="75"/>
      <c r="K141" s="11"/>
      <c r="L141" s="34"/>
      <c r="M141" s="14"/>
      <c r="O141" s="11"/>
    </row>
    <row r="142" spans="1:15" s="17" customFormat="1" ht="15">
      <c r="A142" s="72"/>
      <c r="B142" s="72"/>
      <c r="C142" s="74"/>
      <c r="D142" s="73"/>
      <c r="E142" s="74"/>
      <c r="F142" s="74"/>
      <c r="G142" s="74"/>
      <c r="H142" s="74"/>
      <c r="I142" s="75"/>
      <c r="K142" s="11"/>
      <c r="L142"/>
      <c r="O142" s="11"/>
    </row>
    <row r="143" spans="1:15" s="17" customFormat="1" ht="15.75">
      <c r="A143" s="85" t="s">
        <v>30</v>
      </c>
      <c r="B143" s="72"/>
      <c r="C143" s="74"/>
      <c r="D143" s="73"/>
      <c r="E143" s="74"/>
      <c r="F143" s="74"/>
      <c r="G143" s="74"/>
      <c r="H143" s="74"/>
      <c r="I143" s="75"/>
      <c r="K143" s="11"/>
      <c r="L143"/>
      <c r="O143" s="11"/>
    </row>
    <row r="144" spans="1:15" s="17" customFormat="1" ht="15.75">
      <c r="A144" s="85"/>
      <c r="B144" s="72"/>
      <c r="C144" s="74"/>
      <c r="D144" s="73"/>
      <c r="E144" s="74"/>
      <c r="F144" s="74"/>
      <c r="G144" s="74"/>
      <c r="H144" s="74"/>
      <c r="I144" s="75"/>
      <c r="K144" s="11"/>
      <c r="L144"/>
      <c r="O144" s="11"/>
    </row>
    <row r="145" spans="1:15" s="17" customFormat="1" ht="15.75">
      <c r="A145" s="68" t="s">
        <v>0</v>
      </c>
      <c r="B145" s="68" t="s">
        <v>20</v>
      </c>
      <c r="C145" s="68"/>
      <c r="D145" s="70" t="s">
        <v>29</v>
      </c>
      <c r="E145" s="46" t="s">
        <v>105</v>
      </c>
      <c r="F145" s="68" t="s">
        <v>6</v>
      </c>
      <c r="G145" s="68" t="s">
        <v>2</v>
      </c>
      <c r="H145" s="68" t="s">
        <v>10</v>
      </c>
      <c r="I145" s="86" t="s">
        <v>46</v>
      </c>
      <c r="K145" s="11"/>
      <c r="L145" s="34"/>
      <c r="O145" s="11"/>
    </row>
    <row r="146" spans="1:15" s="17" customFormat="1" ht="15">
      <c r="A146" s="72" t="s">
        <v>128</v>
      </c>
      <c r="B146" s="72"/>
      <c r="C146" s="74"/>
      <c r="D146" s="73">
        <v>13934550</v>
      </c>
      <c r="E146" s="10">
        <v>11220</v>
      </c>
      <c r="F146" s="74">
        <v>141</v>
      </c>
      <c r="G146" s="74">
        <v>384</v>
      </c>
      <c r="H146" s="74">
        <v>48</v>
      </c>
      <c r="I146" s="72" t="s">
        <v>130</v>
      </c>
      <c r="K146" s="11"/>
      <c r="L146" s="34"/>
      <c r="O146" s="11"/>
    </row>
    <row r="147" spans="1:15" s="17" customFormat="1" ht="15">
      <c r="A147" s="72" t="s">
        <v>129</v>
      </c>
      <c r="B147" s="74"/>
      <c r="C147" s="74"/>
      <c r="D147" s="73"/>
      <c r="E147" s="10"/>
      <c r="F147" s="74"/>
      <c r="G147" s="74"/>
      <c r="H147" s="74"/>
      <c r="I147" s="74"/>
      <c r="K147" s="11"/>
      <c r="L147" s="34"/>
      <c r="O147" s="11"/>
    </row>
    <row r="148" spans="1:15" s="17" customFormat="1" ht="15">
      <c r="A148" s="72" t="s">
        <v>90</v>
      </c>
      <c r="B148" s="72" t="s">
        <v>73</v>
      </c>
      <c r="C148" s="74"/>
      <c r="D148" s="73">
        <v>3256064</v>
      </c>
      <c r="E148" s="74">
        <v>3412</v>
      </c>
      <c r="F148" s="74">
        <v>128</v>
      </c>
      <c r="G148" s="74">
        <v>194</v>
      </c>
      <c r="H148" s="77">
        <v>37</v>
      </c>
      <c r="I148" s="75" t="s">
        <v>41</v>
      </c>
      <c r="K148" s="11"/>
      <c r="L148" s="47"/>
      <c r="O148" s="11"/>
    </row>
    <row r="149" spans="1:15" s="17" customFormat="1" ht="15">
      <c r="A149" s="72" t="s">
        <v>122</v>
      </c>
      <c r="B149" s="72"/>
      <c r="C149" s="74"/>
      <c r="D149" s="73"/>
      <c r="E149" s="74"/>
      <c r="F149" s="74"/>
      <c r="G149" s="74"/>
      <c r="H149" s="77"/>
      <c r="I149" s="75"/>
      <c r="K149" s="11"/>
      <c r="L149" s="47"/>
      <c r="O149" s="11"/>
    </row>
    <row r="150" spans="1:15" s="17" customFormat="1" ht="15">
      <c r="A150" s="72"/>
      <c r="B150" s="72"/>
      <c r="C150" s="74"/>
      <c r="D150" s="73"/>
      <c r="E150" s="74"/>
      <c r="F150" s="74"/>
      <c r="G150" s="74"/>
      <c r="H150" s="77"/>
      <c r="I150" s="75"/>
      <c r="K150" s="11"/>
      <c r="L150" s="47"/>
      <c r="O150" s="11"/>
    </row>
    <row r="151" spans="1:15" s="12" customFormat="1" ht="15">
      <c r="A151" s="72"/>
      <c r="B151" s="72"/>
      <c r="C151" s="74"/>
      <c r="D151" s="73"/>
      <c r="E151" s="74"/>
      <c r="F151" s="74"/>
      <c r="G151" s="74"/>
      <c r="H151" s="77"/>
      <c r="I151" s="75"/>
      <c r="K151" s="51"/>
      <c r="L151" s="17"/>
    </row>
    <row r="152" spans="1:15" s="13" customFormat="1" ht="15.75">
      <c r="A152" s="72"/>
      <c r="B152" s="54" t="s">
        <v>44</v>
      </c>
      <c r="C152" s="78"/>
      <c r="D152" s="37">
        <f>SUM(D82:D151)</f>
        <v>55275075</v>
      </c>
      <c r="E152" s="74"/>
      <c r="F152" s="74"/>
      <c r="G152" s="72"/>
      <c r="H152" s="72"/>
      <c r="I152" s="87"/>
      <c r="K152" s="11"/>
      <c r="L152" s="34"/>
    </row>
    <row r="153" spans="1:15" s="13" customFormat="1" ht="15">
      <c r="A153" s="12"/>
      <c r="B153" s="12"/>
      <c r="C153" s="10"/>
      <c r="D153" s="38"/>
      <c r="E153" s="10"/>
      <c r="F153" s="10"/>
      <c r="H153" s="29"/>
      <c r="I153" s="61"/>
      <c r="K153" s="11"/>
    </row>
    <row r="154" spans="1:15" s="13" customFormat="1" ht="18">
      <c r="A154" s="30" t="s">
        <v>31</v>
      </c>
      <c r="B154" s="31">
        <f>SUM(D61+D152)</f>
        <v>65965157</v>
      </c>
      <c r="C154" s="79"/>
      <c r="D154" s="38"/>
      <c r="E154" s="10"/>
      <c r="F154" s="10"/>
      <c r="H154" s="29"/>
      <c r="I154" s="61"/>
      <c r="K154" s="5" t="s">
        <v>32</v>
      </c>
      <c r="L154" s="14">
        <f>B154/B155</f>
        <v>891421.04054054059</v>
      </c>
    </row>
    <row r="155" spans="1:15" s="13" customFormat="1" ht="15">
      <c r="A155" s="10" t="s">
        <v>17</v>
      </c>
      <c r="B155" s="11">
        <f>K4+J81</f>
        <v>74</v>
      </c>
      <c r="C155" s="11"/>
      <c r="D155" s="38"/>
      <c r="E155" s="10"/>
      <c r="F155" s="10"/>
      <c r="H155" s="29"/>
      <c r="I155" s="61"/>
      <c r="K155" s="11"/>
    </row>
    <row r="156" spans="1:15" s="13" customFormat="1" ht="15">
      <c r="A156" s="12"/>
      <c r="B156" s="12"/>
      <c r="C156" s="10"/>
      <c r="D156" s="38"/>
      <c r="E156" s="10"/>
      <c r="F156" s="10"/>
      <c r="H156" s="29"/>
      <c r="I156" s="61"/>
      <c r="K156" s="11"/>
    </row>
    <row r="157" spans="1:15" s="13" customFormat="1" ht="15">
      <c r="A157" s="12"/>
      <c r="B157" s="12"/>
      <c r="C157" s="10"/>
      <c r="D157" s="38"/>
      <c r="E157" s="10"/>
      <c r="F157" s="10"/>
      <c r="H157" s="29"/>
      <c r="I157" s="61"/>
      <c r="K157" s="11"/>
    </row>
    <row r="158" spans="1:15" s="13" customFormat="1" ht="15">
      <c r="A158" s="12"/>
      <c r="B158" s="12"/>
      <c r="C158" s="10"/>
      <c r="D158" s="38"/>
      <c r="E158" s="10"/>
      <c r="F158" s="10"/>
      <c r="G158" s="19"/>
      <c r="H158" s="19"/>
      <c r="I158" s="62"/>
      <c r="K158" s="11"/>
    </row>
    <row r="159" spans="1:15" s="13" customFormat="1" ht="15">
      <c r="A159" s="72" t="s">
        <v>16</v>
      </c>
      <c r="B159" s="72"/>
      <c r="C159" s="10"/>
      <c r="D159" s="36"/>
      <c r="E159" s="10"/>
      <c r="F159" s="10"/>
      <c r="G159" s="10"/>
      <c r="H159" s="10"/>
      <c r="I159" s="58"/>
      <c r="K159" s="11"/>
    </row>
    <row r="160" spans="1:15" s="13" customFormat="1" ht="15">
      <c r="A160" s="15" t="s">
        <v>33</v>
      </c>
      <c r="B160" s="12"/>
      <c r="C160" s="10"/>
      <c r="D160" s="36"/>
      <c r="E160" s="10"/>
      <c r="F160" s="10"/>
      <c r="G160" s="10"/>
      <c r="H160" s="10"/>
      <c r="I160" s="58"/>
      <c r="K160" s="11"/>
      <c r="O160" s="11"/>
    </row>
    <row r="161" spans="1:15" s="13" customFormat="1">
      <c r="A161" s="5" t="s">
        <v>0</v>
      </c>
      <c r="B161" s="5" t="s">
        <v>20</v>
      </c>
      <c r="C161" s="5"/>
      <c r="D161" s="7" t="s">
        <v>3</v>
      </c>
      <c r="E161" s="22" t="s">
        <v>105</v>
      </c>
      <c r="F161" s="5" t="s">
        <v>6</v>
      </c>
      <c r="G161" s="5" t="s">
        <v>2</v>
      </c>
      <c r="H161" s="5" t="s">
        <v>10</v>
      </c>
      <c r="I161" s="60"/>
      <c r="K161" s="11"/>
      <c r="O161" s="11"/>
    </row>
    <row r="162" spans="1:15" s="13" customFormat="1" ht="15">
      <c r="A162" s="72" t="s">
        <v>55</v>
      </c>
      <c r="B162" s="72" t="s">
        <v>5</v>
      </c>
      <c r="C162" s="74"/>
      <c r="D162" s="73">
        <v>139426</v>
      </c>
      <c r="E162" s="74">
        <v>338</v>
      </c>
      <c r="F162" s="74">
        <v>62</v>
      </c>
      <c r="G162" s="74">
        <v>99</v>
      </c>
      <c r="H162" s="74">
        <v>10</v>
      </c>
      <c r="I162" s="60"/>
      <c r="K162" s="11"/>
      <c r="O162" s="11"/>
    </row>
    <row r="163" spans="1:15" s="13" customFormat="1" ht="18.75">
      <c r="A163" s="72" t="s">
        <v>116</v>
      </c>
      <c r="B163" s="89" t="s">
        <v>78</v>
      </c>
      <c r="C163" s="74"/>
      <c r="D163" s="73">
        <v>366022</v>
      </c>
      <c r="E163" s="90">
        <v>889</v>
      </c>
      <c r="F163" s="74">
        <v>37</v>
      </c>
      <c r="G163" s="91">
        <v>109</v>
      </c>
      <c r="H163" s="74">
        <v>34</v>
      </c>
      <c r="I163" s="53"/>
      <c r="K163" s="11"/>
      <c r="M163" s="88"/>
      <c r="O163" s="11"/>
    </row>
    <row r="164" spans="1:15" s="13" customFormat="1">
      <c r="A164" s="12" t="s">
        <v>51</v>
      </c>
      <c r="B164" s="12" t="s">
        <v>117</v>
      </c>
      <c r="C164" s="10"/>
      <c r="D164" s="36">
        <v>1584</v>
      </c>
      <c r="E164" s="10">
        <v>33</v>
      </c>
      <c r="F164" s="10">
        <v>10</v>
      </c>
      <c r="G164" s="10">
        <v>14</v>
      </c>
      <c r="H164" s="26">
        <v>3</v>
      </c>
      <c r="I164" s="60"/>
      <c r="K164" s="11"/>
      <c r="O164" s="11"/>
    </row>
    <row r="165" spans="1:15" s="33" customFormat="1">
      <c r="A165" s="12"/>
      <c r="B165" s="12"/>
      <c r="C165" s="10"/>
      <c r="D165" s="36"/>
      <c r="E165" s="10"/>
      <c r="F165" s="10"/>
      <c r="G165" s="52"/>
      <c r="H165" s="10"/>
      <c r="I165" s="63"/>
      <c r="K165" s="51"/>
      <c r="O165" s="32"/>
    </row>
    <row r="166" spans="1:15" s="12" customFormat="1">
      <c r="B166" s="47"/>
      <c r="C166" s="51"/>
      <c r="D166" s="36"/>
      <c r="E166" s="10"/>
      <c r="F166" s="10"/>
      <c r="G166" s="52"/>
      <c r="H166" s="10"/>
      <c r="I166" s="59"/>
      <c r="K166" s="51"/>
      <c r="L166" s="47"/>
      <c r="O166" s="11"/>
    </row>
    <row r="167" spans="1:15" s="13" customFormat="1">
      <c r="A167" s="12"/>
      <c r="B167" s="12"/>
      <c r="C167" s="10"/>
      <c r="D167" s="34"/>
      <c r="E167" s="10"/>
      <c r="F167" s="10"/>
      <c r="G167" s="10"/>
      <c r="H167" s="35"/>
      <c r="I167" s="58"/>
      <c r="K167" s="10"/>
      <c r="L167" s="34"/>
    </row>
    <row r="168" spans="1:15" s="13" customFormat="1">
      <c r="A168" s="12"/>
      <c r="B168" s="12"/>
      <c r="C168" s="10"/>
      <c r="D168" s="36"/>
      <c r="E168" s="10"/>
      <c r="F168" s="34"/>
      <c r="G168" s="10"/>
      <c r="H168" s="10"/>
      <c r="I168" s="58"/>
      <c r="K168" s="10"/>
    </row>
    <row r="169" spans="1:15" s="13" customFormat="1">
      <c r="A169" s="12"/>
      <c r="B169" s="12"/>
      <c r="C169" s="10"/>
      <c r="D169" s="36"/>
      <c r="E169" s="34"/>
      <c r="F169" s="10"/>
      <c r="G169" s="10"/>
      <c r="H169" s="10"/>
      <c r="I169" s="58"/>
      <c r="K169" s="51"/>
    </row>
    <row r="170" spans="1:15" s="13" customFormat="1">
      <c r="A170" s="12"/>
      <c r="B170" s="12"/>
      <c r="C170" s="10"/>
      <c r="D170" s="36"/>
      <c r="E170" s="10"/>
      <c r="F170" s="10"/>
      <c r="G170" s="10"/>
      <c r="H170" s="10"/>
      <c r="I170" s="58"/>
      <c r="K170" s="11"/>
    </row>
    <row r="171" spans="1:15" s="13" customFormat="1">
      <c r="A171" s="12"/>
      <c r="B171" s="12"/>
      <c r="C171" s="10"/>
      <c r="D171" s="36"/>
      <c r="E171" s="10"/>
      <c r="F171" s="10"/>
      <c r="G171" s="10"/>
      <c r="H171" s="10"/>
      <c r="I171" s="58"/>
      <c r="K171" s="11"/>
    </row>
    <row r="172" spans="1:15" s="13" customFormat="1" ht="15">
      <c r="A172" s="12"/>
      <c r="B172" s="12"/>
      <c r="C172" s="10"/>
      <c r="D172" s="36"/>
      <c r="E172" s="10"/>
      <c r="F172" s="10"/>
      <c r="G172" s="10"/>
      <c r="H172" s="10"/>
      <c r="I172" s="58"/>
      <c r="K172" s="11"/>
      <c r="N172" s="22"/>
      <c r="O172" s="14"/>
    </row>
    <row r="173" spans="1:15" s="13" customFormat="1">
      <c r="A173" s="12"/>
      <c r="B173" s="12"/>
      <c r="C173" s="10"/>
      <c r="D173" s="36"/>
      <c r="E173" s="10"/>
      <c r="F173" s="10"/>
      <c r="G173" s="10"/>
      <c r="H173" s="10"/>
      <c r="I173" s="58"/>
      <c r="K173" s="10"/>
      <c r="N173" s="22"/>
      <c r="O173" s="23"/>
    </row>
    <row r="174" spans="1:15" s="13" customFormat="1">
      <c r="A174" s="12"/>
      <c r="B174" s="12"/>
      <c r="C174" s="10"/>
      <c r="D174" s="36"/>
      <c r="E174" s="10"/>
      <c r="F174" s="10"/>
      <c r="G174" s="10"/>
      <c r="H174" s="10"/>
      <c r="I174" s="58"/>
      <c r="K174" s="10"/>
      <c r="N174" s="22"/>
      <c r="O174" s="23"/>
    </row>
    <row r="175" spans="1:15" s="13" customFormat="1">
      <c r="A175" s="12"/>
      <c r="B175" s="12"/>
      <c r="C175" s="10"/>
      <c r="D175" s="36"/>
      <c r="E175" s="10"/>
      <c r="F175" s="10"/>
      <c r="G175" s="10"/>
      <c r="H175" s="10"/>
      <c r="I175" s="58"/>
      <c r="K175" s="11"/>
    </row>
    <row r="176" spans="1:15" s="13" customFormat="1">
      <c r="A176" s="12"/>
      <c r="B176" s="12"/>
      <c r="C176" s="10"/>
      <c r="D176" s="36"/>
      <c r="E176" s="10"/>
      <c r="F176" s="10"/>
      <c r="G176" s="10"/>
      <c r="H176" s="10"/>
      <c r="I176" s="58"/>
      <c r="K176" s="11"/>
    </row>
    <row r="177" spans="1:15" s="13" customFormat="1">
      <c r="B177" s="27"/>
      <c r="C177" s="27"/>
      <c r="D177" s="40"/>
      <c r="E177" s="26"/>
      <c r="F177" s="26"/>
      <c r="G177" s="26"/>
      <c r="H177" s="26"/>
      <c r="I177" s="64"/>
      <c r="K177" s="10"/>
      <c r="L177" s="24"/>
      <c r="N177" s="22"/>
      <c r="O177" s="23"/>
    </row>
    <row r="178" spans="1:15" s="13" customFormat="1">
      <c r="C178" s="26"/>
      <c r="D178" s="36"/>
      <c r="E178" s="10"/>
      <c r="H178" s="10"/>
      <c r="I178" s="58"/>
      <c r="K178" s="11"/>
    </row>
    <row r="179" spans="1:15" s="13" customFormat="1">
      <c r="C179" s="26"/>
      <c r="D179" s="36"/>
      <c r="E179" s="10"/>
      <c r="F179" s="10"/>
      <c r="G179" s="10"/>
      <c r="H179" s="10"/>
      <c r="I179" s="58"/>
      <c r="K179" s="11"/>
    </row>
    <row r="180" spans="1:15" s="13" customFormat="1">
      <c r="A180" s="12"/>
      <c r="B180" s="12"/>
      <c r="C180" s="10"/>
      <c r="D180" s="40"/>
      <c r="E180" s="10"/>
      <c r="F180" s="10"/>
      <c r="I180" s="60"/>
      <c r="K180" s="10"/>
      <c r="L180" s="24"/>
    </row>
    <row r="181" spans="1:15">
      <c r="A181" s="17"/>
      <c r="B181" s="12"/>
      <c r="C181" s="10"/>
      <c r="D181" s="36"/>
      <c r="E181" s="10"/>
      <c r="F181" s="10"/>
      <c r="G181" s="10"/>
      <c r="H181" s="10"/>
      <c r="I181" s="58"/>
      <c r="L181" s="13"/>
    </row>
    <row r="182" spans="1:15">
      <c r="A182" s="17"/>
      <c r="B182" s="12"/>
      <c r="C182" s="10"/>
      <c r="D182" s="36"/>
      <c r="E182" s="10"/>
      <c r="F182" s="10"/>
      <c r="G182" s="10"/>
      <c r="H182" s="10"/>
      <c r="I182" s="58"/>
      <c r="L182" s="13"/>
    </row>
    <row r="183" spans="1:15">
      <c r="A183" s="17"/>
      <c r="B183" s="12"/>
      <c r="C183" s="10"/>
      <c r="D183" s="36"/>
      <c r="E183" s="10"/>
      <c r="F183" s="10"/>
      <c r="G183" s="10"/>
      <c r="H183" s="10"/>
      <c r="I183" s="58"/>
      <c r="L183" s="13"/>
    </row>
    <row r="184" spans="1:15">
      <c r="A184" s="17"/>
      <c r="B184" s="12"/>
      <c r="C184" s="10"/>
      <c r="D184" s="36"/>
      <c r="E184" s="10"/>
      <c r="F184" s="10"/>
      <c r="G184" s="10"/>
      <c r="H184" s="10"/>
      <c r="I184" s="58"/>
      <c r="L184" s="13"/>
    </row>
    <row r="185" spans="1:15" ht="15.75">
      <c r="A185" s="2"/>
      <c r="B185" s="24"/>
    </row>
    <row r="186" spans="1:15" s="17" customFormat="1">
      <c r="A186" s="5"/>
      <c r="B186" s="5"/>
      <c r="C186" s="5"/>
      <c r="D186" s="39"/>
      <c r="E186" s="5"/>
      <c r="F186" s="5"/>
      <c r="G186" s="5"/>
      <c r="H186" s="5"/>
      <c r="I186" s="57"/>
      <c r="K186" s="11"/>
      <c r="L186" s="9"/>
      <c r="M186" s="9"/>
      <c r="N186" s="9"/>
      <c r="O186" s="9"/>
    </row>
    <row r="187" spans="1:15" s="13" customFormat="1">
      <c r="A187" s="17"/>
      <c r="B187" s="10"/>
      <c r="C187" s="10"/>
      <c r="D187" s="36"/>
      <c r="E187" s="11"/>
      <c r="F187" s="10"/>
      <c r="G187" s="10"/>
      <c r="H187" s="10"/>
      <c r="I187" s="58"/>
      <c r="K187" s="11"/>
      <c r="L187" s="17"/>
      <c r="M187" s="10"/>
      <c r="N187" s="10"/>
      <c r="O187" s="18"/>
    </row>
    <row r="188" spans="1:15" s="13" customFormat="1">
      <c r="A188" s="17"/>
      <c r="B188" s="10"/>
      <c r="C188" s="10"/>
      <c r="D188" s="36"/>
      <c r="E188" s="11"/>
      <c r="F188" s="10"/>
      <c r="G188" s="10"/>
      <c r="H188" s="10"/>
      <c r="I188" s="58"/>
      <c r="K188" s="11"/>
      <c r="L188" s="12"/>
      <c r="M188" s="26"/>
      <c r="N188" s="26"/>
      <c r="O188" s="18"/>
    </row>
    <row r="189" spans="1:15" s="13" customFormat="1">
      <c r="A189" s="24"/>
      <c r="B189" s="24"/>
      <c r="C189" s="26"/>
      <c r="D189" s="41"/>
      <c r="E189" s="24"/>
      <c r="F189" s="24"/>
      <c r="G189" s="24"/>
      <c r="H189" s="24"/>
      <c r="I189" s="55"/>
      <c r="K189" s="11"/>
      <c r="L189" s="24"/>
    </row>
    <row r="190" spans="1:15" s="13" customFormat="1">
      <c r="A190" s="24"/>
      <c r="B190" s="24"/>
      <c r="C190" s="26"/>
      <c r="D190" s="41"/>
      <c r="E190" s="24"/>
      <c r="F190" s="24"/>
      <c r="G190" s="24"/>
      <c r="H190" s="24"/>
      <c r="I190" s="55"/>
      <c r="K190" s="11"/>
      <c r="L190" s="24"/>
    </row>
    <row r="191" spans="1:15" s="13" customFormat="1">
      <c r="A191" s="12"/>
      <c r="B191" s="12"/>
      <c r="C191" s="10"/>
      <c r="D191" s="36"/>
      <c r="E191" s="10"/>
      <c r="F191" s="10"/>
      <c r="G191" s="10"/>
      <c r="H191" s="10"/>
      <c r="I191" s="58"/>
      <c r="K191" s="11"/>
      <c r="L191" s="24"/>
      <c r="M191" s="10"/>
      <c r="N191" s="10"/>
      <c r="O191" s="18"/>
    </row>
    <row r="192" spans="1:15" s="13" customFormat="1">
      <c r="A192" s="12"/>
      <c r="B192" s="12"/>
      <c r="C192" s="10"/>
      <c r="D192" s="36"/>
      <c r="E192" s="10"/>
      <c r="F192" s="10"/>
      <c r="G192" s="10"/>
      <c r="H192" s="10"/>
      <c r="I192" s="58"/>
      <c r="K192" s="11"/>
      <c r="L192" s="24"/>
      <c r="M192" s="24"/>
      <c r="N192" s="24"/>
      <c r="O192" s="24"/>
    </row>
    <row r="193" spans="1:15" s="13" customFormat="1" ht="15">
      <c r="A193" s="16"/>
      <c r="B193" s="16"/>
      <c r="C193" s="5"/>
      <c r="D193" s="41"/>
      <c r="E193" s="5"/>
      <c r="F193" s="5"/>
      <c r="G193" s="5"/>
      <c r="H193" s="5"/>
      <c r="I193" s="57"/>
      <c r="K193" s="11"/>
      <c r="L193" s="9"/>
      <c r="M193" s="24"/>
      <c r="N193" s="3"/>
      <c r="O193" s="8"/>
    </row>
    <row r="194" spans="1:15" s="13" customFormat="1" ht="15">
      <c r="C194" s="26"/>
      <c r="D194" s="38"/>
      <c r="E194" s="24"/>
      <c r="F194" s="24"/>
      <c r="G194" s="3"/>
      <c r="H194" s="3"/>
      <c r="I194" s="65"/>
      <c r="K194" s="11"/>
      <c r="L194" s="24"/>
      <c r="M194" s="24"/>
      <c r="N194" s="24"/>
      <c r="O194" s="24"/>
    </row>
    <row r="195" spans="1:15" s="13" customFormat="1">
      <c r="A195" s="24"/>
      <c r="C195" s="26"/>
      <c r="D195" s="41"/>
      <c r="E195" s="24"/>
      <c r="F195" s="24"/>
      <c r="G195" s="24"/>
      <c r="H195" s="24"/>
      <c r="I195" s="55"/>
      <c r="K195" s="11"/>
      <c r="L195" s="24"/>
      <c r="M195" s="24"/>
      <c r="N195" s="24"/>
      <c r="O195" s="24"/>
    </row>
    <row r="196" spans="1:15" s="13" customFormat="1" ht="15">
      <c r="A196" s="24"/>
      <c r="C196" s="26"/>
      <c r="D196" s="38"/>
      <c r="E196" s="24"/>
      <c r="F196" s="24"/>
      <c r="G196" s="3"/>
      <c r="H196" s="3"/>
      <c r="I196" s="65"/>
      <c r="K196" s="11"/>
      <c r="L196" s="24"/>
      <c r="M196" s="9"/>
      <c r="N196" s="9"/>
      <c r="O196" s="9"/>
    </row>
    <row r="197" spans="1:15">
      <c r="O197" s="25"/>
    </row>
    <row r="198" spans="1:15">
      <c r="O198" s="25"/>
    </row>
    <row r="200" spans="1:15">
      <c r="N200" s="1"/>
      <c r="O200" s="6"/>
    </row>
    <row r="201" spans="1:15">
      <c r="A201" s="12"/>
      <c r="B201" s="12"/>
      <c r="C201" s="10"/>
      <c r="D201" s="36"/>
      <c r="E201" s="10"/>
      <c r="F201" s="10"/>
      <c r="G201" s="10"/>
      <c r="H201" s="10"/>
      <c r="I201" s="58"/>
      <c r="L201" s="13"/>
    </row>
    <row r="202" spans="1:15">
      <c r="A202" s="12"/>
      <c r="B202" s="12"/>
      <c r="C202" s="10"/>
      <c r="D202" s="36"/>
      <c r="E202" s="10"/>
      <c r="F202" s="10"/>
      <c r="G202" s="10"/>
      <c r="H202" s="10"/>
      <c r="I202" s="58"/>
    </row>
    <row r="203" spans="1:15">
      <c r="A203" s="12"/>
      <c r="B203" s="12"/>
      <c r="C203" s="10"/>
      <c r="D203" s="36"/>
      <c r="E203" s="10"/>
      <c r="F203" s="10"/>
      <c r="G203" s="10"/>
      <c r="H203" s="10"/>
      <c r="I203" s="58"/>
      <c r="L203" s="17"/>
    </row>
    <row r="204" spans="1:15">
      <c r="A204" s="12"/>
      <c r="B204" s="12"/>
      <c r="C204" s="10"/>
      <c r="E204" s="10"/>
      <c r="F204" s="10"/>
      <c r="L204" s="17"/>
    </row>
    <row r="205" spans="1:15">
      <c r="A205" s="12"/>
      <c r="B205" s="12"/>
      <c r="C205" s="10"/>
      <c r="D205" s="36"/>
      <c r="E205" s="10"/>
      <c r="F205" s="10"/>
      <c r="L205" s="17"/>
    </row>
    <row r="206" spans="1:15">
      <c r="A206" s="12"/>
      <c r="B206" s="12"/>
      <c r="C206" s="10"/>
      <c r="D206" s="36"/>
      <c r="E206" s="10"/>
      <c r="F206" s="10"/>
      <c r="G206" s="10"/>
      <c r="H206" s="10"/>
      <c r="I206" s="58"/>
      <c r="L206" s="13"/>
    </row>
    <row r="207" spans="1:15">
      <c r="A207" s="5"/>
      <c r="B207" s="16"/>
      <c r="C207" s="5"/>
      <c r="D207" s="39"/>
      <c r="E207" s="5"/>
      <c r="F207" s="5"/>
      <c r="G207" s="5"/>
      <c r="H207" s="5"/>
      <c r="I207" s="57"/>
    </row>
    <row r="208" spans="1:15">
      <c r="A208" s="12"/>
      <c r="B208" s="12"/>
      <c r="C208" s="10"/>
      <c r="D208" s="36"/>
      <c r="E208" s="10"/>
      <c r="F208" s="10"/>
      <c r="G208" s="10"/>
      <c r="H208" s="10"/>
      <c r="I208" s="58"/>
    </row>
    <row r="215" spans="3:11" s="17" customFormat="1">
      <c r="C215" s="10"/>
      <c r="D215" s="42"/>
      <c r="I215" s="65"/>
      <c r="K215" s="10"/>
    </row>
    <row r="234" spans="1:11" ht="15">
      <c r="A234" s="3"/>
      <c r="B234" s="14"/>
      <c r="C234" s="20"/>
      <c r="D234" s="40"/>
      <c r="K234" s="10"/>
    </row>
    <row r="235" spans="1:11" ht="15">
      <c r="A235" s="3"/>
      <c r="B235" s="14"/>
      <c r="C235" s="20"/>
      <c r="D235" s="40"/>
      <c r="K235" s="10"/>
    </row>
  </sheetData>
  <sortState ref="A159:H161">
    <sortCondition descending="1" ref="D159:D161"/>
  </sortState>
  <phoneticPr fontId="0" type="noConversion"/>
  <pageMargins left="0.75" right="0.75" top="1" bottom="1" header="0.5" footer="0.5"/>
  <pageSetup scale="4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Sheet3</vt:lpstr>
      <vt:lpstr>Chart1</vt:lpstr>
      <vt:lpstr>Sheet1!Print_Area</vt:lpstr>
    </vt:vector>
  </TitlesOfParts>
  <Company>Robert D. Epstein, P.E.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Epstein</dc:creator>
  <cp:lastModifiedBy>Bob</cp:lastModifiedBy>
  <cp:lastPrinted>2010-11-02T10:20:01Z</cp:lastPrinted>
  <dcterms:created xsi:type="dcterms:W3CDTF">2003-12-04T03:44:31Z</dcterms:created>
  <dcterms:modified xsi:type="dcterms:W3CDTF">2020-12-17T15:40:26Z</dcterms:modified>
</cp:coreProperties>
</file>